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uska\Desktop\Traducciones Abiertas2\DAWI due Nov 30 AG MM\"/>
    </mc:Choice>
  </mc:AlternateContent>
  <bookViews>
    <workbookView xWindow="0" yWindow="0" windowWidth="24000" windowHeight="9510" firstSheet="5" activeTab="8"/>
  </bookViews>
  <sheets>
    <sheet name="Recovered_Sheet1" sheetId="1" r:id="rId1"/>
    <sheet name="Recovered_Sheet2" sheetId="2" r:id="rId2"/>
    <sheet name="Recovered_Sheet3" sheetId="3" r:id="rId3"/>
    <sheet name="Recovered_Sheet4" sheetId="4" r:id="rId4"/>
    <sheet name="Recovered_Sheet5" sheetId="5" r:id="rId5"/>
    <sheet name="12 meses ganancias y pérdidas" sheetId="6" r:id="rId6"/>
    <sheet name="Ganacias y pérdidas 10 años" sheetId="7" r:id="rId7"/>
    <sheet name="Hoja de trabajo Balances financ" sheetId="8" r:id="rId8"/>
    <sheet name="Balance financiero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62913"/>
  <fileRecoveryPr repairLoad="1"/>
</workbook>
</file>

<file path=xl/calcChain.xml><?xml version="1.0" encoding="utf-8"?>
<calcChain xmlns="http://schemas.openxmlformats.org/spreadsheetml/2006/main">
  <c r="Q38" i="9" l="1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Q30" i="9"/>
  <c r="P30" i="9"/>
  <c r="O30" i="9"/>
  <c r="O32" i="9" s="1"/>
  <c r="O40" i="9" s="1"/>
  <c r="N30" i="9"/>
  <c r="M30" i="9"/>
  <c r="L30" i="9"/>
  <c r="K30" i="9"/>
  <c r="K32" i="9" s="1"/>
  <c r="K40" i="9" s="1"/>
  <c r="J30" i="9"/>
  <c r="I30" i="9"/>
  <c r="H30" i="9"/>
  <c r="G30" i="9"/>
  <c r="G32" i="9" s="1"/>
  <c r="G40" i="9" s="1"/>
  <c r="F30" i="9"/>
  <c r="E30" i="9"/>
  <c r="D30" i="9"/>
  <c r="B30" i="9"/>
  <c r="Q27" i="9"/>
  <c r="Q32" i="9" s="1"/>
  <c r="Q40" i="9" s="1"/>
  <c r="P27" i="9"/>
  <c r="P32" i="9" s="1"/>
  <c r="P40" i="9" s="1"/>
  <c r="O27" i="9"/>
  <c r="N27" i="9"/>
  <c r="N32" i="9" s="1"/>
  <c r="N40" i="9" s="1"/>
  <c r="M27" i="9"/>
  <c r="M32" i="9" s="1"/>
  <c r="M40" i="9" s="1"/>
  <c r="L27" i="9"/>
  <c r="L32" i="9" s="1"/>
  <c r="L40" i="9" s="1"/>
  <c r="K27" i="9"/>
  <c r="J27" i="9"/>
  <c r="J32" i="9" s="1"/>
  <c r="J40" i="9" s="1"/>
  <c r="I27" i="9"/>
  <c r="I32" i="9" s="1"/>
  <c r="I40" i="9" s="1"/>
  <c r="H27" i="9"/>
  <c r="H32" i="9" s="1"/>
  <c r="H40" i="9" s="1"/>
  <c r="G27" i="9"/>
  <c r="F27" i="9"/>
  <c r="F32" i="9" s="1"/>
  <c r="F40" i="9" s="1"/>
  <c r="E27" i="9"/>
  <c r="E32" i="9" s="1"/>
  <c r="E40" i="9" s="1"/>
  <c r="D27" i="9"/>
  <c r="D32" i="9" s="1"/>
  <c r="D40" i="9" s="1"/>
  <c r="C27" i="9"/>
  <c r="B27" i="9"/>
  <c r="B32" i="9" s="1"/>
  <c r="B40" i="9" s="1"/>
  <c r="H21" i="9"/>
  <c r="Q19" i="9"/>
  <c r="P19" i="9"/>
  <c r="P21" i="9" s="1"/>
  <c r="O19" i="9"/>
  <c r="N19" i="9"/>
  <c r="M19" i="9"/>
  <c r="L19" i="9"/>
  <c r="L21" i="9" s="1"/>
  <c r="K19" i="9"/>
  <c r="J19" i="9"/>
  <c r="I19" i="9"/>
  <c r="H19" i="9"/>
  <c r="D19" i="9"/>
  <c r="C19" i="9"/>
  <c r="B19" i="9"/>
  <c r="G18" i="9"/>
  <c r="G17" i="9"/>
  <c r="Q14" i="9"/>
  <c r="Q21" i="9" s="1"/>
  <c r="P14" i="9"/>
  <c r="O14" i="9"/>
  <c r="O21" i="9" s="1"/>
  <c r="N14" i="9"/>
  <c r="N21" i="9" s="1"/>
  <c r="M14" i="9"/>
  <c r="M21" i="9" s="1"/>
  <c r="L14" i="9"/>
  <c r="K14" i="9"/>
  <c r="K21" i="9" s="1"/>
  <c r="J14" i="9"/>
  <c r="J21" i="9" s="1"/>
  <c r="I14" i="9"/>
  <c r="I21" i="9" s="1"/>
  <c r="H14" i="9"/>
  <c r="E14" i="9"/>
  <c r="E21" i="9" s="1"/>
  <c r="G13" i="9"/>
  <c r="G12" i="9"/>
  <c r="G10" i="9"/>
  <c r="G14" i="9" s="1"/>
  <c r="G21" i="9" s="1"/>
  <c r="F10" i="9"/>
  <c r="F16" i="9" s="1"/>
  <c r="F19" i="9" s="1"/>
  <c r="E10" i="9"/>
  <c r="E16" i="9" s="1"/>
  <c r="D10" i="9"/>
  <c r="D14" i="9" s="1"/>
  <c r="D21" i="9" s="1"/>
  <c r="C10" i="9"/>
  <c r="B10" i="9"/>
  <c r="B36" i="9" s="1"/>
  <c r="B37" i="8"/>
  <c r="B36" i="8"/>
  <c r="B38" i="8" s="1"/>
  <c r="B29" i="8"/>
  <c r="B30" i="8" s="1"/>
  <c r="B26" i="8"/>
  <c r="B27" i="8" s="1"/>
  <c r="B25" i="8"/>
  <c r="B18" i="8"/>
  <c r="B17" i="8"/>
  <c r="B16" i="8"/>
  <c r="B19" i="8" s="1"/>
  <c r="B13" i="8"/>
  <c r="B12" i="8"/>
  <c r="B11" i="8"/>
  <c r="B10" i="8"/>
  <c r="B14" i="8" s="1"/>
  <c r="B21" i="8" s="1"/>
  <c r="B35" i="7"/>
  <c r="B27" i="7"/>
  <c r="B19" i="7"/>
  <c r="B11" i="7"/>
  <c r="A1" i="7"/>
  <c r="I48" i="6"/>
  <c r="F48" i="6"/>
  <c r="E48" i="6"/>
  <c r="N47" i="6"/>
  <c r="J47" i="6"/>
  <c r="I47" i="6"/>
  <c r="F47" i="6"/>
  <c r="C44" i="6"/>
  <c r="M34" i="6"/>
  <c r="L34" i="6"/>
  <c r="I34" i="6"/>
  <c r="H34" i="6"/>
  <c r="E34" i="6"/>
  <c r="D34" i="6"/>
  <c r="N33" i="6"/>
  <c r="M33" i="6"/>
  <c r="M48" i="6" s="1"/>
  <c r="L33" i="6"/>
  <c r="L48" i="6" s="1"/>
  <c r="K33" i="6"/>
  <c r="J33" i="6"/>
  <c r="J34" i="6" s="1"/>
  <c r="I33" i="6"/>
  <c r="H33" i="6"/>
  <c r="H48" i="6" s="1"/>
  <c r="G33" i="6"/>
  <c r="F33" i="6"/>
  <c r="F34" i="6" s="1"/>
  <c r="E33" i="6"/>
  <c r="D33" i="6"/>
  <c r="D48" i="6" s="1"/>
  <c r="C33" i="6"/>
  <c r="O33" i="6" s="1"/>
  <c r="J26" i="6"/>
  <c r="O25" i="6"/>
  <c r="C26" i="7" s="1"/>
  <c r="C46" i="7" s="1"/>
  <c r="N25" i="6"/>
  <c r="M25" i="6"/>
  <c r="M47" i="6" s="1"/>
  <c r="L25" i="6"/>
  <c r="L47" i="6" s="1"/>
  <c r="K25" i="6"/>
  <c r="K47" i="6" s="1"/>
  <c r="J25" i="6"/>
  <c r="I25" i="6"/>
  <c r="H25" i="6"/>
  <c r="H47" i="6" s="1"/>
  <c r="G25" i="6"/>
  <c r="G47" i="6" s="1"/>
  <c r="F25" i="6"/>
  <c r="E25" i="6"/>
  <c r="E47" i="6" s="1"/>
  <c r="D25" i="6"/>
  <c r="D47" i="6" s="1"/>
  <c r="C25" i="6"/>
  <c r="C47" i="6" s="1"/>
  <c r="N24" i="6"/>
  <c r="M24" i="6"/>
  <c r="L24" i="6"/>
  <c r="K24" i="6"/>
  <c r="J24" i="6"/>
  <c r="I24" i="6"/>
  <c r="H24" i="6"/>
  <c r="G24" i="6"/>
  <c r="F24" i="6"/>
  <c r="E24" i="6"/>
  <c r="D24" i="6"/>
  <c r="C24" i="6"/>
  <c r="O24" i="6" s="1"/>
  <c r="N23" i="6"/>
  <c r="M23" i="6"/>
  <c r="L23" i="6"/>
  <c r="K23" i="6"/>
  <c r="J23" i="6"/>
  <c r="I23" i="6"/>
  <c r="H23" i="6"/>
  <c r="G23" i="6"/>
  <c r="F23" i="6"/>
  <c r="E23" i="6"/>
  <c r="D23" i="6"/>
  <c r="C23" i="6"/>
  <c r="O23" i="6" s="1"/>
  <c r="N22" i="6"/>
  <c r="N26" i="6" s="1"/>
  <c r="M22" i="6"/>
  <c r="M26" i="6" s="1"/>
  <c r="L22" i="6"/>
  <c r="L26" i="6" s="1"/>
  <c r="K22" i="6"/>
  <c r="K26" i="6" s="1"/>
  <c r="J22" i="6"/>
  <c r="I22" i="6"/>
  <c r="I26" i="6" s="1"/>
  <c r="H22" i="6"/>
  <c r="H26" i="6" s="1"/>
  <c r="G22" i="6"/>
  <c r="G26" i="6" s="1"/>
  <c r="F22" i="6"/>
  <c r="F26" i="6" s="1"/>
  <c r="E22" i="6"/>
  <c r="E26" i="6" s="1"/>
  <c r="D22" i="6"/>
  <c r="D26" i="6" s="1"/>
  <c r="C22" i="6"/>
  <c r="C26" i="6" s="1"/>
  <c r="H18" i="6"/>
  <c r="N17" i="6"/>
  <c r="M17" i="6"/>
  <c r="L17" i="6"/>
  <c r="K17" i="6"/>
  <c r="J17" i="6"/>
  <c r="I17" i="6"/>
  <c r="H17" i="6"/>
  <c r="G17" i="6"/>
  <c r="F17" i="6"/>
  <c r="E17" i="6"/>
  <c r="D17" i="6"/>
  <c r="C17" i="6"/>
  <c r="O17" i="6" s="1"/>
  <c r="N16" i="6"/>
  <c r="M16" i="6"/>
  <c r="L16" i="6"/>
  <c r="K16" i="6"/>
  <c r="J16" i="6"/>
  <c r="I16" i="6"/>
  <c r="H16" i="6"/>
  <c r="G16" i="6"/>
  <c r="F16" i="6"/>
  <c r="E16" i="6"/>
  <c r="D16" i="6"/>
  <c r="C16" i="6"/>
  <c r="O16" i="6" s="1"/>
  <c r="N15" i="6"/>
  <c r="M15" i="6"/>
  <c r="L15" i="6"/>
  <c r="K15" i="6"/>
  <c r="J15" i="6"/>
  <c r="I15" i="6"/>
  <c r="H15" i="6"/>
  <c r="G15" i="6"/>
  <c r="F15" i="6"/>
  <c r="E15" i="6"/>
  <c r="D15" i="6"/>
  <c r="C15" i="6"/>
  <c r="O15" i="6" s="1"/>
  <c r="N14" i="6"/>
  <c r="M14" i="6"/>
  <c r="M18" i="6" s="1"/>
  <c r="L14" i="6"/>
  <c r="L18" i="6" s="1"/>
  <c r="L28" i="6" s="1"/>
  <c r="L36" i="6" s="1"/>
  <c r="L46" i="6" s="1"/>
  <c r="L49" i="6" s="1"/>
  <c r="K14" i="6"/>
  <c r="J14" i="6"/>
  <c r="I14" i="6"/>
  <c r="I18" i="6" s="1"/>
  <c r="H14" i="6"/>
  <c r="G14" i="6"/>
  <c r="F14" i="6"/>
  <c r="E14" i="6"/>
  <c r="E18" i="6" s="1"/>
  <c r="D14" i="6"/>
  <c r="D18" i="6" s="1"/>
  <c r="D28" i="6" s="1"/>
  <c r="D36" i="6" s="1"/>
  <c r="D46" i="6" s="1"/>
  <c r="D49" i="6" s="1"/>
  <c r="C14" i="6"/>
  <c r="G10" i="6"/>
  <c r="N9" i="6"/>
  <c r="M9" i="6"/>
  <c r="L9" i="6"/>
  <c r="K9" i="6"/>
  <c r="J9" i="6"/>
  <c r="I9" i="6"/>
  <c r="H9" i="6"/>
  <c r="G9" i="6"/>
  <c r="F9" i="6"/>
  <c r="E9" i="6"/>
  <c r="D9" i="6"/>
  <c r="C9" i="6"/>
  <c r="O9" i="6" s="1"/>
  <c r="N8" i="6"/>
  <c r="N10" i="6" s="1"/>
  <c r="M8" i="6"/>
  <c r="L8" i="6"/>
  <c r="L10" i="6" s="1"/>
  <c r="K8" i="6"/>
  <c r="K10" i="6" s="1"/>
  <c r="J8" i="6"/>
  <c r="J10" i="6" s="1"/>
  <c r="I8" i="6"/>
  <c r="H8" i="6"/>
  <c r="H10" i="6" s="1"/>
  <c r="G8" i="6"/>
  <c r="F8" i="6"/>
  <c r="F10" i="6" s="1"/>
  <c r="E8" i="6"/>
  <c r="D8" i="6"/>
  <c r="D10" i="6" s="1"/>
  <c r="C8" i="6"/>
  <c r="C10" i="6" s="1"/>
  <c r="A1" i="6"/>
  <c r="C18" i="5"/>
  <c r="B11" i="5"/>
  <c r="B10" i="5"/>
  <c r="A1" i="5"/>
  <c r="B33" i="4"/>
  <c r="B22" i="4"/>
  <c r="B20" i="4"/>
  <c r="B12" i="4"/>
  <c r="A1" i="4"/>
  <c r="M65" i="3"/>
  <c r="I65" i="3"/>
  <c r="E65" i="3"/>
  <c r="K58" i="3"/>
  <c r="H58" i="3"/>
  <c r="M57" i="3"/>
  <c r="H57" i="3"/>
  <c r="H66" i="3" s="1"/>
  <c r="E57" i="3"/>
  <c r="A57" i="3"/>
  <c r="N56" i="3"/>
  <c r="G56" i="3"/>
  <c r="F56" i="3"/>
  <c r="B56" i="3"/>
  <c r="M55" i="3"/>
  <c r="L55" i="3"/>
  <c r="L57" i="3" s="1"/>
  <c r="I55" i="3"/>
  <c r="I57" i="3" s="1"/>
  <c r="H55" i="3"/>
  <c r="E55" i="3"/>
  <c r="D55" i="3"/>
  <c r="D57" i="3" s="1"/>
  <c r="B55" i="3"/>
  <c r="K55" i="3" s="1"/>
  <c r="K57" i="3" s="1"/>
  <c r="K66" i="3" s="1"/>
  <c r="N48" i="3"/>
  <c r="K48" i="3"/>
  <c r="J48" i="3"/>
  <c r="F48" i="3"/>
  <c r="C48" i="3"/>
  <c r="N47" i="3"/>
  <c r="N65" i="3" s="1"/>
  <c r="M47" i="3"/>
  <c r="M48" i="3" s="1"/>
  <c r="L47" i="3"/>
  <c r="L48" i="3" s="1"/>
  <c r="K47" i="3"/>
  <c r="K65" i="3" s="1"/>
  <c r="J47" i="3"/>
  <c r="J65" i="3" s="1"/>
  <c r="I47" i="3"/>
  <c r="I48" i="3" s="1"/>
  <c r="H47" i="3"/>
  <c r="H48" i="3" s="1"/>
  <c r="G47" i="3"/>
  <c r="G65" i="3" s="1"/>
  <c r="F47" i="3"/>
  <c r="F65" i="3" s="1"/>
  <c r="E47" i="3"/>
  <c r="E48" i="3" s="1"/>
  <c r="D47" i="3"/>
  <c r="D48" i="3" s="1"/>
  <c r="C47" i="3"/>
  <c r="C65" i="3" s="1"/>
  <c r="A47" i="3"/>
  <c r="O46" i="3"/>
  <c r="O45" i="3"/>
  <c r="O44" i="3"/>
  <c r="O47" i="3" s="1"/>
  <c r="O43" i="3"/>
  <c r="O42" i="3"/>
  <c r="A36" i="3"/>
  <c r="M35" i="3"/>
  <c r="I35" i="3"/>
  <c r="E35" i="3"/>
  <c r="L33" i="3"/>
  <c r="H33" i="3"/>
  <c r="G33" i="3"/>
  <c r="D33" i="3"/>
  <c r="M32" i="3"/>
  <c r="L32" i="3"/>
  <c r="I32" i="3"/>
  <c r="H32" i="3"/>
  <c r="E32" i="3"/>
  <c r="D32" i="3"/>
  <c r="M31" i="3"/>
  <c r="M36" i="3" s="1"/>
  <c r="M37" i="3" s="1"/>
  <c r="I31" i="3"/>
  <c r="I36" i="3" s="1"/>
  <c r="I37" i="3" s="1"/>
  <c r="E31" i="3"/>
  <c r="E36" i="3" s="1"/>
  <c r="E37" i="3" s="1"/>
  <c r="O28" i="3"/>
  <c r="N28" i="3"/>
  <c r="N34" i="3" s="1"/>
  <c r="M28" i="3"/>
  <c r="M34" i="3" s="1"/>
  <c r="L28" i="3"/>
  <c r="L35" i="3" s="1"/>
  <c r="K28" i="3"/>
  <c r="K33" i="3" s="1"/>
  <c r="J28" i="3"/>
  <c r="J31" i="3" s="1"/>
  <c r="J36" i="3" s="1"/>
  <c r="I28" i="3"/>
  <c r="I34" i="3" s="1"/>
  <c r="H28" i="3"/>
  <c r="H35" i="3" s="1"/>
  <c r="G28" i="3"/>
  <c r="F28" i="3"/>
  <c r="F34" i="3" s="1"/>
  <c r="E28" i="3"/>
  <c r="E34" i="3" s="1"/>
  <c r="D28" i="3"/>
  <c r="D35" i="3" s="1"/>
  <c r="C28" i="3"/>
  <c r="C33" i="3" s="1"/>
  <c r="O33" i="3" s="1"/>
  <c r="A23" i="3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N21" i="3"/>
  <c r="M21" i="3"/>
  <c r="L21" i="3"/>
  <c r="K21" i="3"/>
  <c r="J21" i="3"/>
  <c r="I21" i="3"/>
  <c r="H21" i="3"/>
  <c r="G21" i="3"/>
  <c r="F21" i="3"/>
  <c r="E21" i="3"/>
  <c r="D21" i="3"/>
  <c r="C21" i="3"/>
  <c r="O21" i="3" s="1"/>
  <c r="N20" i="3"/>
  <c r="M20" i="3"/>
  <c r="L20" i="3"/>
  <c r="K20" i="3"/>
  <c r="J20" i="3"/>
  <c r="I20" i="3"/>
  <c r="H20" i="3"/>
  <c r="G20" i="3"/>
  <c r="F20" i="3"/>
  <c r="E20" i="3"/>
  <c r="D20" i="3"/>
  <c r="C20" i="3"/>
  <c r="O20" i="3" s="1"/>
  <c r="N19" i="3"/>
  <c r="M19" i="3"/>
  <c r="L19" i="3"/>
  <c r="K19" i="3"/>
  <c r="J19" i="3"/>
  <c r="I19" i="3"/>
  <c r="H19" i="3"/>
  <c r="G19" i="3"/>
  <c r="F19" i="3"/>
  <c r="E19" i="3"/>
  <c r="D19" i="3"/>
  <c r="C19" i="3"/>
  <c r="B14" i="3"/>
  <c r="B15" i="3" s="1"/>
  <c r="B18" i="3" s="1"/>
  <c r="B13" i="3"/>
  <c r="O6" i="3"/>
  <c r="N6" i="3"/>
  <c r="M6" i="3"/>
  <c r="L6" i="3"/>
  <c r="K6" i="3"/>
  <c r="J6" i="3"/>
  <c r="I6" i="3"/>
  <c r="H6" i="3"/>
  <c r="G6" i="3"/>
  <c r="F6" i="3"/>
  <c r="E6" i="3"/>
  <c r="D6" i="3"/>
  <c r="C6" i="3"/>
  <c r="A1" i="3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O27" i="2" s="1"/>
  <c r="N26" i="2"/>
  <c r="M26" i="2"/>
  <c r="L26" i="2"/>
  <c r="K26" i="2"/>
  <c r="J26" i="2"/>
  <c r="I26" i="2"/>
  <c r="H26" i="2"/>
  <c r="G26" i="2"/>
  <c r="F26" i="2"/>
  <c r="E26" i="2"/>
  <c r="D26" i="2"/>
  <c r="C26" i="2"/>
  <c r="O26" i="2" s="1"/>
  <c r="B19" i="2"/>
  <c r="H16" i="2"/>
  <c r="G16" i="2"/>
  <c r="F16" i="2"/>
  <c r="E16" i="2"/>
  <c r="D16" i="2"/>
  <c r="C16" i="2"/>
  <c r="B16" i="2"/>
  <c r="K15" i="2"/>
  <c r="I15" i="2"/>
  <c r="I14" i="2"/>
  <c r="K14" i="2" s="1"/>
  <c r="I13" i="2"/>
  <c r="K13" i="2" s="1"/>
  <c r="M13" i="2" s="1"/>
  <c r="I12" i="2"/>
  <c r="K12" i="2" s="1"/>
  <c r="K11" i="2"/>
  <c r="L11" i="2" s="1"/>
  <c r="I11" i="2"/>
  <c r="I10" i="2"/>
  <c r="K10" i="2" s="1"/>
  <c r="I9" i="2"/>
  <c r="K9" i="2" s="1"/>
  <c r="M9" i="2" s="1"/>
  <c r="I8" i="2"/>
  <c r="K8" i="2" s="1"/>
  <c r="A1" i="2"/>
  <c r="M31" i="1"/>
  <c r="L31" i="1"/>
  <c r="I31" i="1"/>
  <c r="H31" i="1"/>
  <c r="E31" i="1"/>
  <c r="D31" i="1"/>
  <c r="B31" i="1"/>
  <c r="K31" i="1" s="1"/>
  <c r="B22" i="1"/>
  <c r="B21" i="1"/>
  <c r="B17" i="1"/>
  <c r="B23" i="1" s="1"/>
  <c r="B30" i="1" s="1"/>
  <c r="C30" i="1" s="1"/>
  <c r="B13" i="1"/>
  <c r="B12" i="1"/>
  <c r="A1" i="1"/>
  <c r="C18" i="7" l="1"/>
  <c r="D30" i="1"/>
  <c r="C35" i="1"/>
  <c r="C36" i="1" s="1"/>
  <c r="I66" i="3"/>
  <c r="I58" i="3"/>
  <c r="M10" i="2"/>
  <c r="L10" i="2"/>
  <c r="O10" i="2" s="1"/>
  <c r="P10" i="2" s="1"/>
  <c r="N10" i="2"/>
  <c r="M18" i="3"/>
  <c r="M23" i="3" s="1"/>
  <c r="I18" i="3"/>
  <c r="I23" i="3" s="1"/>
  <c r="E18" i="3"/>
  <c r="E23" i="3" s="1"/>
  <c r="L18" i="3"/>
  <c r="L23" i="3" s="1"/>
  <c r="H18" i="3"/>
  <c r="H23" i="3" s="1"/>
  <c r="D18" i="3"/>
  <c r="D23" i="3" s="1"/>
  <c r="N18" i="3"/>
  <c r="N23" i="3" s="1"/>
  <c r="F18" i="3"/>
  <c r="F23" i="3" s="1"/>
  <c r="G18" i="3"/>
  <c r="G23" i="3" s="1"/>
  <c r="K18" i="3"/>
  <c r="K23" i="3" s="1"/>
  <c r="C18" i="3"/>
  <c r="J18" i="3"/>
  <c r="J23" i="3" s="1"/>
  <c r="D66" i="3"/>
  <c r="D58" i="3"/>
  <c r="L58" i="3"/>
  <c r="L66" i="3"/>
  <c r="F28" i="6"/>
  <c r="F36" i="6" s="1"/>
  <c r="F46" i="6" s="1"/>
  <c r="F49" i="6" s="1"/>
  <c r="O65" i="3"/>
  <c r="O48" i="3"/>
  <c r="M14" i="2"/>
  <c r="L14" i="2"/>
  <c r="O14" i="2" s="1"/>
  <c r="P14" i="2" s="1"/>
  <c r="N14" i="2"/>
  <c r="J37" i="3"/>
  <c r="J64" i="3"/>
  <c r="C34" i="7"/>
  <c r="O34" i="6"/>
  <c r="I16" i="2"/>
  <c r="E66" i="3"/>
  <c r="E58" i="3"/>
  <c r="M66" i="3"/>
  <c r="M58" i="3"/>
  <c r="N22" i="5"/>
  <c r="J22" i="5"/>
  <c r="J20" i="5" s="1"/>
  <c r="F22" i="5"/>
  <c r="F20" i="5" s="1"/>
  <c r="N21" i="5"/>
  <c r="J21" i="5"/>
  <c r="F21" i="5"/>
  <c r="B12" i="5"/>
  <c r="M22" i="5"/>
  <c r="I22" i="5"/>
  <c r="E22" i="5"/>
  <c r="E20" i="5" s="1"/>
  <c r="M21" i="5"/>
  <c r="I21" i="5"/>
  <c r="E21" i="5"/>
  <c r="H22" i="5"/>
  <c r="L21" i="5"/>
  <c r="D21" i="5"/>
  <c r="G22" i="5"/>
  <c r="K21" i="5"/>
  <c r="C21" i="5"/>
  <c r="O22" i="6"/>
  <c r="K16" i="2"/>
  <c r="N8" i="2"/>
  <c r="N12" i="2"/>
  <c r="N15" i="2"/>
  <c r="M15" i="2"/>
  <c r="G32" i="3"/>
  <c r="G35" i="3"/>
  <c r="G31" i="3"/>
  <c r="G36" i="3" s="1"/>
  <c r="C34" i="3"/>
  <c r="O34" i="3" s="1"/>
  <c r="F35" i="3"/>
  <c r="D65" i="3"/>
  <c r="K22" i="5"/>
  <c r="G34" i="6"/>
  <c r="G48" i="6"/>
  <c r="K48" i="6"/>
  <c r="K34" i="6"/>
  <c r="B18" i="1"/>
  <c r="B24" i="1" s="1"/>
  <c r="L8" i="2"/>
  <c r="L12" i="2"/>
  <c r="O12" i="2" s="1"/>
  <c r="P12" i="2" s="1"/>
  <c r="L15" i="2"/>
  <c r="G48" i="3"/>
  <c r="M56" i="3"/>
  <c r="I56" i="3"/>
  <c r="E56" i="3"/>
  <c r="L56" i="3"/>
  <c r="H56" i="3"/>
  <c r="D56" i="3"/>
  <c r="J56" i="3"/>
  <c r="H21" i="5"/>
  <c r="L22" i="5"/>
  <c r="K28" i="6"/>
  <c r="K36" i="6" s="1"/>
  <c r="K46" i="6" s="1"/>
  <c r="K49" i="6" s="1"/>
  <c r="O8" i="6"/>
  <c r="B16" i="6" s="1"/>
  <c r="F18" i="6"/>
  <c r="J18" i="6"/>
  <c r="J28" i="6" s="1"/>
  <c r="J36" i="6" s="1"/>
  <c r="J46" i="6" s="1"/>
  <c r="J49" i="6" s="1"/>
  <c r="N18" i="6"/>
  <c r="N28" i="6" s="1"/>
  <c r="N36" i="6" s="1"/>
  <c r="N46" i="6" s="1"/>
  <c r="N49" i="6" s="1"/>
  <c r="F33" i="3"/>
  <c r="F32" i="3"/>
  <c r="J33" i="3"/>
  <c r="J32" i="3"/>
  <c r="N33" i="3"/>
  <c r="N32" i="3"/>
  <c r="J34" i="3"/>
  <c r="D22" i="5"/>
  <c r="D20" i="5" s="1"/>
  <c r="L9" i="2"/>
  <c r="O9" i="2" s="1"/>
  <c r="P9" i="2" s="1"/>
  <c r="N11" i="2"/>
  <c r="M11" i="2"/>
  <c r="O11" i="2" s="1"/>
  <c r="P11" i="2" s="1"/>
  <c r="L13" i="2"/>
  <c r="O13" i="2" s="1"/>
  <c r="P13" i="2" s="1"/>
  <c r="O28" i="2"/>
  <c r="O19" i="3"/>
  <c r="C32" i="3"/>
  <c r="O32" i="3" s="1"/>
  <c r="C35" i="3"/>
  <c r="O35" i="3" s="1"/>
  <c r="C31" i="3"/>
  <c r="K32" i="3"/>
  <c r="K35" i="3"/>
  <c r="K31" i="3"/>
  <c r="K36" i="3" s="1"/>
  <c r="K34" i="3"/>
  <c r="N35" i="3"/>
  <c r="I64" i="3"/>
  <c r="L65" i="3"/>
  <c r="G21" i="5"/>
  <c r="C25" i="7"/>
  <c r="B24" i="6"/>
  <c r="C34" i="6"/>
  <c r="C48" i="6"/>
  <c r="M8" i="2"/>
  <c r="N9" i="2"/>
  <c r="M12" i="2"/>
  <c r="N13" i="2"/>
  <c r="O15" i="2"/>
  <c r="P15" i="2" s="1"/>
  <c r="F31" i="3"/>
  <c r="F36" i="3" s="1"/>
  <c r="N31" i="3"/>
  <c r="N36" i="3" s="1"/>
  <c r="G34" i="3"/>
  <c r="J35" i="3"/>
  <c r="C56" i="3"/>
  <c r="O56" i="3" s="1"/>
  <c r="K56" i="3"/>
  <c r="E64" i="3"/>
  <c r="M64" i="3"/>
  <c r="H65" i="3"/>
  <c r="C22" i="5"/>
  <c r="H28" i="6"/>
  <c r="H36" i="6" s="1"/>
  <c r="H46" i="6" s="1"/>
  <c r="H49" i="6" s="1"/>
  <c r="C16" i="7"/>
  <c r="C17" i="7"/>
  <c r="F31" i="1"/>
  <c r="J31" i="1"/>
  <c r="N31" i="1"/>
  <c r="E33" i="3"/>
  <c r="I33" i="3"/>
  <c r="M33" i="3"/>
  <c r="D34" i="3"/>
  <c r="H34" i="3"/>
  <c r="L34" i="3"/>
  <c r="F55" i="3"/>
  <c r="F57" i="3" s="1"/>
  <c r="J55" i="3"/>
  <c r="J57" i="3" s="1"/>
  <c r="N55" i="3"/>
  <c r="N57" i="3" s="1"/>
  <c r="C10" i="7"/>
  <c r="C18" i="6"/>
  <c r="C28" i="6" s="1"/>
  <c r="C36" i="6" s="1"/>
  <c r="G18" i="6"/>
  <c r="G28" i="6" s="1"/>
  <c r="G36" i="6" s="1"/>
  <c r="G46" i="6" s="1"/>
  <c r="G49" i="6" s="1"/>
  <c r="K18" i="6"/>
  <c r="C24" i="7"/>
  <c r="B23" i="6"/>
  <c r="B29" i="7"/>
  <c r="B37" i="7" s="1"/>
  <c r="C31" i="1"/>
  <c r="C32" i="1" s="1"/>
  <c r="G31" i="1"/>
  <c r="D31" i="3"/>
  <c r="D36" i="3" s="1"/>
  <c r="H31" i="3"/>
  <c r="H36" i="3" s="1"/>
  <c r="L31" i="3"/>
  <c r="L36" i="3" s="1"/>
  <c r="C55" i="3"/>
  <c r="G55" i="3"/>
  <c r="G57" i="3" s="1"/>
  <c r="B24" i="4"/>
  <c r="B26" i="4" s="1"/>
  <c r="B34" i="4" s="1"/>
  <c r="E10" i="6"/>
  <c r="E28" i="6" s="1"/>
  <c r="E36" i="6" s="1"/>
  <c r="E46" i="6" s="1"/>
  <c r="E49" i="6" s="1"/>
  <c r="I10" i="6"/>
  <c r="I28" i="6" s="1"/>
  <c r="I36" i="6" s="1"/>
  <c r="I46" i="6" s="1"/>
  <c r="I49" i="6" s="1"/>
  <c r="M10" i="6"/>
  <c r="M28" i="6" s="1"/>
  <c r="M36" i="6" s="1"/>
  <c r="M46" i="6" s="1"/>
  <c r="M49" i="6" s="1"/>
  <c r="N48" i="6"/>
  <c r="N34" i="6"/>
  <c r="J48" i="6"/>
  <c r="G16" i="9"/>
  <c r="G19" i="9" s="1"/>
  <c r="E19" i="9"/>
  <c r="C43" i="7"/>
  <c r="B32" i="8"/>
  <c r="B40" i="8" s="1"/>
  <c r="B6" i="8" s="1"/>
  <c r="O14" i="6"/>
  <c r="C29" i="9"/>
  <c r="C30" i="9" s="1"/>
  <c r="C32" i="9" s="1"/>
  <c r="C40" i="9" s="1"/>
  <c r="C14" i="9"/>
  <c r="C21" i="9" s="1"/>
  <c r="D11" i="9"/>
  <c r="G11" i="9" s="1"/>
  <c r="B14" i="9"/>
  <c r="B21" i="9" s="1"/>
  <c r="F14" i="9"/>
  <c r="F21" i="9" s="1"/>
  <c r="C46" i="6" l="1"/>
  <c r="C49" i="6" s="1"/>
  <c r="C51" i="6" s="1"/>
  <c r="D44" i="6" s="1"/>
  <c r="D51" i="6" s="1"/>
  <c r="E44" i="6" s="1"/>
  <c r="E51" i="6" s="1"/>
  <c r="F44" i="6" s="1"/>
  <c r="F51" i="6" s="1"/>
  <c r="G44" i="6" s="1"/>
  <c r="G51" i="6" s="1"/>
  <c r="H44" i="6" s="1"/>
  <c r="H51" i="6" s="1"/>
  <c r="I44" i="6" s="1"/>
  <c r="I51" i="6" s="1"/>
  <c r="J44" i="6" s="1"/>
  <c r="J51" i="6" s="1"/>
  <c r="K44" i="6" s="1"/>
  <c r="K51" i="6" s="1"/>
  <c r="L44" i="6" s="1"/>
  <c r="L51" i="6" s="1"/>
  <c r="M44" i="6" s="1"/>
  <c r="M51" i="6" s="1"/>
  <c r="N44" i="6" s="1"/>
  <c r="N51" i="6" s="1"/>
  <c r="C38" i="6"/>
  <c r="D38" i="6" s="1"/>
  <c r="E38" i="6" s="1"/>
  <c r="F38" i="6" s="1"/>
  <c r="G38" i="6" s="1"/>
  <c r="H38" i="6" s="1"/>
  <c r="I38" i="6" s="1"/>
  <c r="J38" i="6" s="1"/>
  <c r="K38" i="6" s="1"/>
  <c r="L38" i="6" s="1"/>
  <c r="M38" i="6" s="1"/>
  <c r="N38" i="6" s="1"/>
  <c r="B36" i="4"/>
  <c r="C33" i="4" s="1"/>
  <c r="C54" i="1"/>
  <c r="C55" i="1" s="1"/>
  <c r="N66" i="3"/>
  <c r="N58" i="3"/>
  <c r="L16" i="2"/>
  <c r="H63" i="3"/>
  <c r="H24" i="3"/>
  <c r="B9" i="6"/>
  <c r="O8" i="2"/>
  <c r="B34" i="6"/>
  <c r="J24" i="3"/>
  <c r="J63" i="3"/>
  <c r="J67" i="3" s="1"/>
  <c r="J68" i="3" s="1"/>
  <c r="F24" i="3"/>
  <c r="F63" i="3"/>
  <c r="L63" i="3"/>
  <c r="L24" i="3"/>
  <c r="D64" i="3"/>
  <c r="D37" i="3"/>
  <c r="C9" i="7"/>
  <c r="B25" i="6"/>
  <c r="O10" i="6"/>
  <c r="B33" i="6"/>
  <c r="G63" i="3"/>
  <c r="G24" i="3"/>
  <c r="M63" i="3"/>
  <c r="M67" i="3" s="1"/>
  <c r="M68" i="3" s="1"/>
  <c r="M24" i="3"/>
  <c r="J66" i="3"/>
  <c r="J58" i="3"/>
  <c r="M16" i="2"/>
  <c r="H20" i="5"/>
  <c r="L64" i="3"/>
  <c r="L37" i="3"/>
  <c r="F66" i="3"/>
  <c r="F58" i="3"/>
  <c r="C20" i="5"/>
  <c r="C24" i="5" s="1"/>
  <c r="D18" i="5" s="1"/>
  <c r="D24" i="5" s="1"/>
  <c r="E18" i="5" s="1"/>
  <c r="E24" i="5" s="1"/>
  <c r="F18" i="5" s="1"/>
  <c r="F24" i="5" s="1"/>
  <c r="G18" i="5" s="1"/>
  <c r="N37" i="3"/>
  <c r="N64" i="3"/>
  <c r="O31" i="3"/>
  <c r="O36" i="3" s="1"/>
  <c r="C36" i="3"/>
  <c r="C23" i="7"/>
  <c r="C27" i="7" s="1"/>
  <c r="B22" i="6"/>
  <c r="O26" i="6"/>
  <c r="B26" i="6" s="1"/>
  <c r="G20" i="5"/>
  <c r="I20" i="5"/>
  <c r="N20" i="5"/>
  <c r="C35" i="7"/>
  <c r="C47" i="7"/>
  <c r="C23" i="3"/>
  <c r="O18" i="3"/>
  <c r="O23" i="3" s="1"/>
  <c r="N24" i="3"/>
  <c r="N63" i="3"/>
  <c r="N67" i="3" s="1"/>
  <c r="N68" i="3" s="1"/>
  <c r="E63" i="3"/>
  <c r="E67" i="3" s="1"/>
  <c r="E68" i="3" s="1"/>
  <c r="E24" i="3"/>
  <c r="B17" i="6"/>
  <c r="G58" i="3"/>
  <c r="G66" i="3"/>
  <c r="G64" i="3"/>
  <c r="G37" i="3"/>
  <c r="D32" i="1"/>
  <c r="D54" i="1" s="1"/>
  <c r="D55" i="1" s="1"/>
  <c r="D73" i="1" s="1"/>
  <c r="D35" i="1"/>
  <c r="D36" i="1" s="1"/>
  <c r="E30" i="1"/>
  <c r="C57" i="3"/>
  <c r="O55" i="3"/>
  <c r="O57" i="3" s="1"/>
  <c r="C15" i="7"/>
  <c r="C19" i="7" s="1"/>
  <c r="O18" i="6"/>
  <c r="B18" i="6" s="1"/>
  <c r="B14" i="6"/>
  <c r="H64" i="3"/>
  <c r="H37" i="3"/>
  <c r="B15" i="6"/>
  <c r="F37" i="3"/>
  <c r="F64" i="3"/>
  <c r="K64" i="3"/>
  <c r="K37" i="3"/>
  <c r="L20" i="5"/>
  <c r="K20" i="5"/>
  <c r="N16" i="2"/>
  <c r="M20" i="5"/>
  <c r="K63" i="3"/>
  <c r="K24" i="3"/>
  <c r="D63" i="3"/>
  <c r="D67" i="3" s="1"/>
  <c r="D68" i="3" s="1"/>
  <c r="D24" i="3"/>
  <c r="I63" i="3"/>
  <c r="I67" i="3" s="1"/>
  <c r="I68" i="3" s="1"/>
  <c r="I24" i="3"/>
  <c r="D74" i="1" l="1"/>
  <c r="D75" i="1" s="1"/>
  <c r="D76" i="1" s="1"/>
  <c r="C64" i="3"/>
  <c r="C37" i="3"/>
  <c r="G24" i="5"/>
  <c r="H18" i="5" s="1"/>
  <c r="H24" i="5" s="1"/>
  <c r="I18" i="5" s="1"/>
  <c r="I24" i="5" s="1"/>
  <c r="J18" i="5" s="1"/>
  <c r="J24" i="5" s="1"/>
  <c r="K18" i="5" s="1"/>
  <c r="K24" i="5" s="1"/>
  <c r="L18" i="5" s="1"/>
  <c r="L24" i="5" s="1"/>
  <c r="M18" i="5" s="1"/>
  <c r="M24" i="5" s="1"/>
  <c r="N18" i="5" s="1"/>
  <c r="N24" i="5" s="1"/>
  <c r="O58" i="3"/>
  <c r="O66" i="3"/>
  <c r="K67" i="3"/>
  <c r="K68" i="3" s="1"/>
  <c r="C66" i="3"/>
  <c r="C58" i="3"/>
  <c r="O64" i="3"/>
  <c r="O37" i="3"/>
  <c r="G67" i="3"/>
  <c r="G68" i="3" s="1"/>
  <c r="C11" i="7"/>
  <c r="C29" i="7" s="1"/>
  <c r="C37" i="7" s="1"/>
  <c r="C45" i="7" s="1"/>
  <c r="C48" i="7" s="1"/>
  <c r="C50" i="7" s="1"/>
  <c r="D43" i="7" s="1"/>
  <c r="D9" i="7"/>
  <c r="L67" i="3"/>
  <c r="L68" i="3" s="1"/>
  <c r="C34" i="4"/>
  <c r="E35" i="1"/>
  <c r="E36" i="1" s="1"/>
  <c r="F30" i="1"/>
  <c r="E32" i="1"/>
  <c r="E54" i="1" s="1"/>
  <c r="E55" i="1" s="1"/>
  <c r="E73" i="1" s="1"/>
  <c r="O24" i="3"/>
  <c r="O63" i="3"/>
  <c r="O67" i="3" s="1"/>
  <c r="O68" i="3" s="1"/>
  <c r="F67" i="3"/>
  <c r="F68" i="3" s="1"/>
  <c r="H67" i="3"/>
  <c r="H68" i="3" s="1"/>
  <c r="C73" i="1"/>
  <c r="C24" i="3"/>
  <c r="C63" i="3"/>
  <c r="C67" i="3" s="1"/>
  <c r="C68" i="3" s="1"/>
  <c r="O28" i="6"/>
  <c r="B10" i="6"/>
  <c r="O16" i="2"/>
  <c r="P8" i="2"/>
  <c r="E74" i="1" l="1"/>
  <c r="E75" i="1" s="1"/>
  <c r="E76" i="1" s="1"/>
  <c r="B28" i="6"/>
  <c r="O36" i="6"/>
  <c r="B36" i="6" s="1"/>
  <c r="P16" i="2"/>
  <c r="B18" i="2"/>
  <c r="B20" i="2" s="1"/>
  <c r="F35" i="1"/>
  <c r="F36" i="1" s="1"/>
  <c r="F32" i="1"/>
  <c r="G30" i="1"/>
  <c r="D34" i="7"/>
  <c r="D26" i="7"/>
  <c r="D46" i="7" s="1"/>
  <c r="D24" i="7"/>
  <c r="D17" i="7"/>
  <c r="D15" i="7"/>
  <c r="D25" i="7"/>
  <c r="D23" i="7"/>
  <c r="D27" i="7" s="1"/>
  <c r="D10" i="7"/>
  <c r="D16" i="7"/>
  <c r="D11" i="7"/>
  <c r="D18" i="7"/>
  <c r="E9" i="7"/>
  <c r="C74" i="1"/>
  <c r="F54" i="1" l="1"/>
  <c r="F55" i="1" s="1"/>
  <c r="D19" i="7"/>
  <c r="D29" i="7" s="1"/>
  <c r="D37" i="7" s="1"/>
  <c r="D45" i="7" s="1"/>
  <c r="D48" i="7" s="1"/>
  <c r="D50" i="7" s="1"/>
  <c r="E43" i="7" s="1"/>
  <c r="D35" i="7"/>
  <c r="D47" i="7"/>
  <c r="K25" i="2"/>
  <c r="K29" i="2" s="1"/>
  <c r="K35" i="2" s="1"/>
  <c r="K36" i="2" s="1"/>
  <c r="G25" i="2"/>
  <c r="G29" i="2" s="1"/>
  <c r="G35" i="2" s="1"/>
  <c r="G36" i="2" s="1"/>
  <c r="C25" i="2"/>
  <c r="N25" i="2"/>
  <c r="N29" i="2" s="1"/>
  <c r="N35" i="2" s="1"/>
  <c r="N36" i="2" s="1"/>
  <c r="J25" i="2"/>
  <c r="J29" i="2" s="1"/>
  <c r="J35" i="2" s="1"/>
  <c r="J36" i="2" s="1"/>
  <c r="F25" i="2"/>
  <c r="F29" i="2" s="1"/>
  <c r="F35" i="2" s="1"/>
  <c r="F36" i="2" s="1"/>
  <c r="H25" i="2"/>
  <c r="H29" i="2" s="1"/>
  <c r="H35" i="2" s="1"/>
  <c r="H36" i="2" s="1"/>
  <c r="D25" i="2"/>
  <c r="D29" i="2" s="1"/>
  <c r="D35" i="2" s="1"/>
  <c r="D36" i="2" s="1"/>
  <c r="I25" i="2"/>
  <c r="I29" i="2" s="1"/>
  <c r="I35" i="2" s="1"/>
  <c r="I36" i="2" s="1"/>
  <c r="M25" i="2"/>
  <c r="M29" i="2" s="1"/>
  <c r="M35" i="2" s="1"/>
  <c r="M36" i="2" s="1"/>
  <c r="E25" i="2"/>
  <c r="E29" i="2" s="1"/>
  <c r="E35" i="2" s="1"/>
  <c r="E36" i="2" s="1"/>
  <c r="L25" i="2"/>
  <c r="L29" i="2" s="1"/>
  <c r="L35" i="2" s="1"/>
  <c r="L36" i="2" s="1"/>
  <c r="C75" i="1"/>
  <c r="C76" i="1" s="1"/>
  <c r="E17" i="7"/>
  <c r="E15" i="7"/>
  <c r="E25" i="7"/>
  <c r="E23" i="7"/>
  <c r="E27" i="7" s="1"/>
  <c r="E10" i="7"/>
  <c r="E18" i="7"/>
  <c r="E16" i="7"/>
  <c r="E11" i="7"/>
  <c r="F9" i="7"/>
  <c r="E34" i="7"/>
  <c r="E26" i="7"/>
  <c r="E46" i="7" s="1"/>
  <c r="E24" i="7"/>
  <c r="G32" i="1"/>
  <c r="G54" i="1" s="1"/>
  <c r="G55" i="1" s="1"/>
  <c r="G73" i="1" s="1"/>
  <c r="H30" i="1"/>
  <c r="G35" i="1"/>
  <c r="G36" i="1" s="1"/>
  <c r="E29" i="7" l="1"/>
  <c r="E37" i="7" s="1"/>
  <c r="E45" i="7" s="1"/>
  <c r="E48" i="7" s="1"/>
  <c r="E50" i="7" s="1"/>
  <c r="F43" i="7" s="1"/>
  <c r="E35" i="7"/>
  <c r="E47" i="7"/>
  <c r="E19" i="7"/>
  <c r="I30" i="1"/>
  <c r="H32" i="1"/>
  <c r="H54" i="1" s="1"/>
  <c r="H55" i="1" s="1"/>
  <c r="H73" i="1" s="1"/>
  <c r="H35" i="1"/>
  <c r="H36" i="1" s="1"/>
  <c r="G75" i="1"/>
  <c r="G76" i="1" s="1"/>
  <c r="G74" i="1"/>
  <c r="F25" i="7"/>
  <c r="F23" i="7"/>
  <c r="F27" i="7" s="1"/>
  <c r="F10" i="7"/>
  <c r="F11" i="7" s="1"/>
  <c r="F29" i="7" s="1"/>
  <c r="F37" i="7" s="1"/>
  <c r="F45" i="7" s="1"/>
  <c r="F48" i="7" s="1"/>
  <c r="F18" i="7"/>
  <c r="F16" i="7"/>
  <c r="G9" i="7"/>
  <c r="F34" i="7"/>
  <c r="F26" i="7"/>
  <c r="F46" i="7" s="1"/>
  <c r="F24" i="7"/>
  <c r="F17" i="7"/>
  <c r="F15" i="7"/>
  <c r="F19" i="7" s="1"/>
  <c r="C29" i="2"/>
  <c r="C35" i="2" s="1"/>
  <c r="C36" i="2" s="1"/>
  <c r="O25" i="2"/>
  <c r="O29" i="2" s="1"/>
  <c r="O35" i="2" s="1"/>
  <c r="O36" i="2" s="1"/>
  <c r="F73" i="1"/>
  <c r="F50" i="7" l="1"/>
  <c r="G43" i="7" s="1"/>
  <c r="F75" i="1"/>
  <c r="F76" i="1" s="1"/>
  <c r="F74" i="1"/>
  <c r="H74" i="1"/>
  <c r="H75" i="1"/>
  <c r="H76" i="1" s="1"/>
  <c r="F47" i="7"/>
  <c r="F35" i="7"/>
  <c r="I35" i="1"/>
  <c r="I36" i="1" s="1"/>
  <c r="J30" i="1"/>
  <c r="I32" i="1"/>
  <c r="G18" i="7"/>
  <c r="G16" i="7"/>
  <c r="H9" i="7"/>
  <c r="G34" i="7"/>
  <c r="G26" i="7"/>
  <c r="G46" i="7" s="1"/>
  <c r="G24" i="7"/>
  <c r="G17" i="7"/>
  <c r="G15" i="7"/>
  <c r="G19" i="7" s="1"/>
  <c r="G23" i="7"/>
  <c r="G27" i="7" s="1"/>
  <c r="G10" i="7"/>
  <c r="G11" i="7" s="1"/>
  <c r="G29" i="7" s="1"/>
  <c r="G37" i="7" s="1"/>
  <c r="G45" i="7" s="1"/>
  <c r="G48" i="7" s="1"/>
  <c r="G25" i="7"/>
  <c r="G35" i="7" l="1"/>
  <c r="G47" i="7"/>
  <c r="H34" i="7"/>
  <c r="H26" i="7"/>
  <c r="H46" i="7" s="1"/>
  <c r="H24" i="7"/>
  <c r="H17" i="7"/>
  <c r="H15" i="7"/>
  <c r="H25" i="7"/>
  <c r="H23" i="7"/>
  <c r="H27" i="7" s="1"/>
  <c r="H10" i="7"/>
  <c r="H11" i="7" s="1"/>
  <c r="H18" i="7"/>
  <c r="H16" i="7"/>
  <c r="I9" i="7"/>
  <c r="I54" i="1"/>
  <c r="I55" i="1" s="1"/>
  <c r="J35" i="1"/>
  <c r="J36" i="1" s="1"/>
  <c r="J32" i="1"/>
  <c r="J54" i="1" s="1"/>
  <c r="J55" i="1" s="1"/>
  <c r="J73" i="1" s="1"/>
  <c r="K30" i="1"/>
  <c r="G50" i="7"/>
  <c r="H43" i="7" s="1"/>
  <c r="K32" i="1" l="1"/>
  <c r="K54" i="1" s="1"/>
  <c r="K55" i="1" s="1"/>
  <c r="K73" i="1" s="1"/>
  <c r="L30" i="1"/>
  <c r="K35" i="1"/>
  <c r="K36" i="1" s="1"/>
  <c r="J74" i="1"/>
  <c r="J75" i="1" s="1"/>
  <c r="J76" i="1" s="1"/>
  <c r="I73" i="1"/>
  <c r="H19" i="7"/>
  <c r="H29" i="7" s="1"/>
  <c r="H37" i="7" s="1"/>
  <c r="H45" i="7" s="1"/>
  <c r="H48" i="7" s="1"/>
  <c r="H50" i="7" s="1"/>
  <c r="I43" i="7" s="1"/>
  <c r="H35" i="7"/>
  <c r="H47" i="7"/>
  <c r="I17" i="7"/>
  <c r="I15" i="7"/>
  <c r="I25" i="7"/>
  <c r="I23" i="7"/>
  <c r="I27" i="7" s="1"/>
  <c r="I10" i="7"/>
  <c r="I11" i="7" s="1"/>
  <c r="I18" i="7"/>
  <c r="I16" i="7"/>
  <c r="J9" i="7"/>
  <c r="I34" i="7"/>
  <c r="I26" i="7"/>
  <c r="I46" i="7" s="1"/>
  <c r="I24" i="7"/>
  <c r="I74" i="1" l="1"/>
  <c r="I75" i="1"/>
  <c r="I76" i="1" s="1"/>
  <c r="L32" i="1"/>
  <c r="L54" i="1" s="1"/>
  <c r="L55" i="1" s="1"/>
  <c r="L35" i="1"/>
  <c r="L36" i="1" s="1"/>
  <c r="M30" i="1"/>
  <c r="J25" i="7"/>
  <c r="J23" i="7"/>
  <c r="J27" i="7" s="1"/>
  <c r="J10" i="7"/>
  <c r="J11" i="7" s="1"/>
  <c r="J29" i="7" s="1"/>
  <c r="J37" i="7" s="1"/>
  <c r="J45" i="7" s="1"/>
  <c r="J48" i="7" s="1"/>
  <c r="J18" i="7"/>
  <c r="J16" i="7"/>
  <c r="K9" i="7"/>
  <c r="J34" i="7"/>
  <c r="J26" i="7"/>
  <c r="J46" i="7" s="1"/>
  <c r="J24" i="7"/>
  <c r="J17" i="7"/>
  <c r="J15" i="7"/>
  <c r="J19" i="7" s="1"/>
  <c r="K74" i="1"/>
  <c r="K75" i="1" s="1"/>
  <c r="K76" i="1" s="1"/>
  <c r="I35" i="7"/>
  <c r="I47" i="7"/>
  <c r="I19" i="7"/>
  <c r="I29" i="7" s="1"/>
  <c r="I37" i="7" s="1"/>
  <c r="I45" i="7" s="1"/>
  <c r="I48" i="7" s="1"/>
  <c r="I50" i="7" s="1"/>
  <c r="J43" i="7" s="1"/>
  <c r="J50" i="7" s="1"/>
  <c r="K43" i="7" s="1"/>
  <c r="J47" i="7" l="1"/>
  <c r="J35" i="7"/>
  <c r="M35" i="1"/>
  <c r="M36" i="1" s="1"/>
  <c r="N30" i="1"/>
  <c r="M32" i="1"/>
  <c r="M54" i="1" s="1"/>
  <c r="M55" i="1" s="1"/>
  <c r="M73" i="1" s="1"/>
  <c r="K18" i="7"/>
  <c r="K16" i="7"/>
  <c r="L9" i="7"/>
  <c r="K34" i="7"/>
  <c r="K26" i="7"/>
  <c r="K46" i="7" s="1"/>
  <c r="K24" i="7"/>
  <c r="K17" i="7"/>
  <c r="K15" i="7"/>
  <c r="K19" i="7" s="1"/>
  <c r="K25" i="7"/>
  <c r="K10" i="7"/>
  <c r="K11" i="7" s="1"/>
  <c r="K29" i="7" s="1"/>
  <c r="K37" i="7" s="1"/>
  <c r="K45" i="7" s="1"/>
  <c r="K48" i="7" s="1"/>
  <c r="K50" i="7" s="1"/>
  <c r="L43" i="7" s="1"/>
  <c r="K23" i="7"/>
  <c r="K27" i="7" s="1"/>
  <c r="L73" i="1"/>
  <c r="L74" i="1" l="1"/>
  <c r="L75" i="1"/>
  <c r="L76" i="1" s="1"/>
  <c r="K35" i="7"/>
  <c r="K47" i="7"/>
  <c r="L34" i="7"/>
  <c r="L26" i="7"/>
  <c r="L46" i="7" s="1"/>
  <c r="L24" i="7"/>
  <c r="L17" i="7"/>
  <c r="L15" i="7"/>
  <c r="L25" i="7"/>
  <c r="L23" i="7"/>
  <c r="L27" i="7" s="1"/>
  <c r="L10" i="7"/>
  <c r="L18" i="7"/>
  <c r="L11" i="7"/>
  <c r="L16" i="7"/>
  <c r="M74" i="1"/>
  <c r="M75" i="1"/>
  <c r="M76" i="1" s="1"/>
  <c r="N35" i="1"/>
  <c r="N36" i="1" s="1"/>
  <c r="N32" i="1"/>
  <c r="L19" i="7" l="1"/>
  <c r="L35" i="7"/>
  <c r="L47" i="7"/>
  <c r="L29" i="7"/>
  <c r="L37" i="7" s="1"/>
  <c r="L45" i="7" s="1"/>
  <c r="L48" i="7" s="1"/>
  <c r="L50" i="7" s="1"/>
  <c r="N54" i="1"/>
  <c r="N55" i="1" s="1"/>
  <c r="O32" i="1"/>
  <c r="N73" i="1" l="1"/>
  <c r="O55" i="1"/>
  <c r="N74" i="1" l="1"/>
  <c r="O74" i="1" s="1"/>
  <c r="O73" i="1"/>
  <c r="O75" i="1" s="1"/>
  <c r="O76" i="1" s="1"/>
  <c r="N75" i="1" l="1"/>
  <c r="N76" i="1" s="1"/>
</calcChain>
</file>

<file path=xl/sharedStrings.xml><?xml version="1.0" encoding="utf-8"?>
<sst xmlns="http://schemas.openxmlformats.org/spreadsheetml/2006/main" count="408" uniqueCount="249">
  <si>
    <t>Gastos</t>
  </si>
  <si>
    <t>Mano de obra</t>
  </si>
  <si>
    <t>Compensanción</t>
  </si>
  <si>
    <t>Enero</t>
  </si>
  <si>
    <t>Feb</t>
  </si>
  <si>
    <t>Mar</t>
  </si>
  <si>
    <t>Abril</t>
  </si>
  <si>
    <t>Mayo</t>
  </si>
  <si>
    <t>Junio</t>
  </si>
  <si>
    <t>Julio</t>
  </si>
  <si>
    <t>Ago</t>
  </si>
  <si>
    <t>Sep</t>
  </si>
  <si>
    <t>Oct</t>
  </si>
  <si>
    <t>Nov</t>
  </si>
  <si>
    <t>Dic</t>
  </si>
  <si>
    <t>Año</t>
  </si>
  <si>
    <t>Ventas durante el primer año</t>
  </si>
  <si>
    <t>Rol</t>
  </si>
  <si>
    <t>Dom</t>
  </si>
  <si>
    <t>Lunes</t>
  </si>
  <si>
    <t>Martes</t>
  </si>
  <si>
    <t>Mier</t>
  </si>
  <si>
    <t>Jueves</t>
  </si>
  <si>
    <t>Viernes</t>
  </si>
  <si>
    <t>Sábado</t>
  </si>
  <si>
    <t>Semana</t>
  </si>
  <si>
    <t>Sueldo por hora promedio</t>
  </si>
  <si>
    <t>Paga semanal</t>
  </si>
  <si>
    <t>Vacación</t>
  </si>
  <si>
    <t>Feriados</t>
  </si>
  <si>
    <t>Enfermedad</t>
  </si>
  <si>
    <t>Total</t>
  </si>
  <si>
    <t xml:space="preserve">Promedio por hora </t>
  </si>
  <si>
    <t>A</t>
  </si>
  <si>
    <t xml:space="preserve">Gastos generales </t>
  </si>
  <si>
    <t>Renta</t>
  </si>
  <si>
    <t>Metros cuadrados</t>
  </si>
  <si>
    <t>B</t>
  </si>
  <si>
    <t>Renta por metro cuadrado al año</t>
  </si>
  <si>
    <t>C</t>
  </si>
  <si>
    <t>Renta por metro cuadrado al mes</t>
  </si>
  <si>
    <t>D</t>
  </si>
  <si>
    <t>E</t>
  </si>
  <si>
    <t>Renta anual</t>
  </si>
  <si>
    <t>F</t>
  </si>
  <si>
    <t>Renta mensual</t>
  </si>
  <si>
    <t>Mensual</t>
  </si>
  <si>
    <t>G</t>
  </si>
  <si>
    <t>H</t>
  </si>
  <si>
    <t>Mantenimiento de instalaciones</t>
  </si>
  <si>
    <t>Reparación de Equipos</t>
  </si>
  <si>
    <t>Servicios básicos</t>
  </si>
  <si>
    <t>Teléfono e internet</t>
  </si>
  <si>
    <t>overhead= gastos generales</t>
  </si>
  <si>
    <t>% de ventas</t>
  </si>
  <si>
    <t>Compensación por trabajo semanal</t>
  </si>
  <si>
    <t>Promedio de semanas al mes</t>
  </si>
  <si>
    <t>Promedio de paga por mano de obra mensual</t>
  </si>
  <si>
    <t>Operaciones</t>
  </si>
  <si>
    <t>Ventas</t>
  </si>
  <si>
    <t>Costos mensuales de mano de ogra</t>
  </si>
  <si>
    <t>Compensación</t>
  </si>
  <si>
    <t>Seguro de Salud</t>
  </si>
  <si>
    <t>Benecios</t>
  </si>
  <si>
    <t>Impuestos al rol de pagos</t>
  </si>
  <si>
    <t>Trabajo como % de ventas</t>
  </si>
  <si>
    <t>Ventas primer año</t>
  </si>
  <si>
    <t>Insumos de papel</t>
  </si>
  <si>
    <t>Tarifas de tarjetas de crédito</t>
  </si>
  <si>
    <t xml:space="preserve">Costo de mano de obra </t>
  </si>
  <si>
    <t>% of Sales</t>
  </si>
  <si>
    <t>Mercadeo</t>
  </si>
  <si>
    <t>Fluctuating costs</t>
  </si>
  <si>
    <t>Donaciones comunitarias</t>
  </si>
  <si>
    <t>Cuñas radiales</t>
  </si>
  <si>
    <t xml:space="preserve">% de ventas </t>
  </si>
  <si>
    <t>Depreciación</t>
  </si>
  <si>
    <t>Años de vida y uso de las mejoras hechas durante el arrendamiento</t>
  </si>
  <si>
    <t xml:space="preserve">Años de vida del equipo </t>
  </si>
  <si>
    <t>Mejoras durante el arrendamiento</t>
  </si>
  <si>
    <t>Equipo</t>
  </si>
  <si>
    <t>Gastos como % de Ventas</t>
  </si>
  <si>
    <t>Jan</t>
  </si>
  <si>
    <t xml:space="preserve">Gastos Generales </t>
  </si>
  <si>
    <t>Ingresos</t>
  </si>
  <si>
    <t>Nombre del negocio</t>
  </si>
  <si>
    <t>Hello</t>
  </si>
  <si>
    <t>Clientes iniciales</t>
  </si>
  <si>
    <t>Diariamente</t>
  </si>
  <si>
    <t xml:space="preserve"># de clientes con que inicia el día </t>
  </si>
  <si>
    <t>Promedio de venta por cliente</t>
  </si>
  <si>
    <t xml:space="preserve"># de horas que abre </t>
  </si>
  <si>
    <t>Clientes por hora</t>
  </si>
  <si>
    <t>Promedio de ventas por día</t>
  </si>
  <si>
    <t>Semanalmente</t>
  </si>
  <si>
    <t>Días que abre durante la semana</t>
  </si>
  <si>
    <t xml:space="preserve">Clientes por semana </t>
  </si>
  <si>
    <t>Promedio de ventas semanales</t>
  </si>
  <si>
    <t>Mensualmente</t>
  </si>
  <si>
    <t xml:space="preserve">Promedio de semanas por mes </t>
  </si>
  <si>
    <t>Promedio de días que abre al mes</t>
  </si>
  <si>
    <t xml:space="preserve">Clientes por mes </t>
  </si>
  <si>
    <t>Crecimiento durante el primer año</t>
  </si>
  <si>
    <t>Inicio</t>
  </si>
  <si>
    <t>Ene</t>
  </si>
  <si>
    <t>Abr</t>
  </si>
  <si>
    <t>May</t>
  </si>
  <si>
    <t>Jun</t>
  </si>
  <si>
    <t>Jul</t>
  </si>
  <si>
    <t xml:space="preserve"> % de crecimiento</t>
  </si>
  <si>
    <t xml:space="preserve">Clientes al mes </t>
  </si>
  <si>
    <t>Promedio de ventas por cliente</t>
  </si>
  <si>
    <t>Ventas mensuales</t>
  </si>
  <si>
    <t>Examinar la realidad</t>
  </si>
  <si>
    <t xml:space="preserve">Clientes por día </t>
  </si>
  <si>
    <t xml:space="preserve">Clientes por hora </t>
  </si>
  <si>
    <t>Ajustes por tendencias de temporada</t>
  </si>
  <si>
    <t>Cambios en ventas por temporada</t>
  </si>
  <si>
    <t>Ventas por mes sin ajustar</t>
  </si>
  <si>
    <t>Ventas por mes ajustadas</t>
  </si>
  <si>
    <t>Costo de bienes vendidos</t>
  </si>
  <si>
    <t>Apr</t>
  </si>
  <si>
    <t>Aug</t>
  </si>
  <si>
    <t>Dec</t>
  </si>
  <si>
    <t>Year</t>
  </si>
  <si>
    <t>% de costo de bienes vendidos</t>
  </si>
  <si>
    <t>Ganancia bruta</t>
  </si>
  <si>
    <t>Fuentes y usos</t>
  </si>
  <si>
    <t>Usos</t>
  </si>
  <si>
    <t>Activos</t>
  </si>
  <si>
    <t>Mejoramientos durante el entrenamiento</t>
  </si>
  <si>
    <t>Deuda</t>
  </si>
  <si>
    <t>Inventario</t>
  </si>
  <si>
    <t>Usos totales de los activos</t>
  </si>
  <si>
    <t>Préstamo</t>
  </si>
  <si>
    <t>Planes y permisos de arquitectura</t>
  </si>
  <si>
    <t>Personal para iniciar</t>
  </si>
  <si>
    <t>Capital de trabajo</t>
  </si>
  <si>
    <t>Tasa</t>
  </si>
  <si>
    <t>Total de los gastos de usos</t>
  </si>
  <si>
    <t>Años</t>
  </si>
  <si>
    <t>Subtotal</t>
  </si>
  <si>
    <t>Pagos por año</t>
  </si>
  <si>
    <t>Total pagos</t>
  </si>
  <si>
    <t>Fondos para gastos extras</t>
  </si>
  <si>
    <t>Interés acumulativo</t>
  </si>
  <si>
    <t>por encima del subtotal</t>
  </si>
  <si>
    <t>Horario de pagos del primer año</t>
  </si>
  <si>
    <t>Número de pago</t>
  </si>
  <si>
    <t>Pago inicial principal</t>
  </si>
  <si>
    <t>Fuentes</t>
  </si>
  <si>
    <t>Pago principal</t>
  </si>
  <si>
    <t>Personas miembras fundadoras</t>
  </si>
  <si>
    <t xml:space="preserve">Inversión inicial en acciones por personas miembras fundadoras </t>
  </si>
  <si>
    <t>Inversión en acciones por  personas miembras</t>
  </si>
  <si>
    <t>Pago de interés</t>
  </si>
  <si>
    <t>Deudas bancarias</t>
  </si>
  <si>
    <t>Pago</t>
  </si>
  <si>
    <t>Pago final principal</t>
  </si>
  <si>
    <t>12 meses ganancias y gastos</t>
  </si>
  <si>
    <t>Ganancias en bruto</t>
  </si>
  <si>
    <t>Beneficios</t>
  </si>
  <si>
    <t>Impuestos de Rol de Pagos</t>
  </si>
  <si>
    <t>Generales</t>
  </si>
  <si>
    <t>Mano de trabajo</t>
  </si>
  <si>
    <t>Ingresos para operar</t>
  </si>
  <si>
    <t>Otros ingresos y gastos</t>
  </si>
  <si>
    <t>Otros ingresos</t>
  </si>
  <si>
    <t>Otros gastos</t>
  </si>
  <si>
    <t>Ingresos netos</t>
  </si>
  <si>
    <t>Ingreso neto acumulativo</t>
  </si>
  <si>
    <t>Flujo de efectivo</t>
  </si>
  <si>
    <t>Efectivo al inicio</t>
  </si>
  <si>
    <t>Ingreso neto</t>
  </si>
  <si>
    <t xml:space="preserve">Añadir depreciación pasada </t>
  </si>
  <si>
    <t>Sustraer pago de interés</t>
  </si>
  <si>
    <t xml:space="preserve">Efectivo al final </t>
  </si>
  <si>
    <t>Ganancias y pérdidas 10 años</t>
  </si>
  <si>
    <t>Ingreso</t>
  </si>
  <si>
    <t>Crecimiento %</t>
  </si>
  <si>
    <t>Costos de bienes vendidos</t>
  </si>
  <si>
    <t>Ganancia en bruto</t>
  </si>
  <si>
    <t>Seguro de salud</t>
  </si>
  <si>
    <t>Impuestos rol de pago</t>
  </si>
  <si>
    <t>Ingreso operativo</t>
  </si>
  <si>
    <t>Ogros ingresos</t>
  </si>
  <si>
    <t>Flujos de efectivo</t>
  </si>
  <si>
    <t>Efectivo para iniciar</t>
  </si>
  <si>
    <t>Example</t>
  </si>
  <si>
    <t>Event</t>
  </si>
  <si>
    <t>Desbalance</t>
  </si>
  <si>
    <t>Pagado en capital</t>
  </si>
  <si>
    <t>Total acciones</t>
  </si>
  <si>
    <t>Hoja de trabajo de balance</t>
  </si>
  <si>
    <t>Evento</t>
  </si>
  <si>
    <t>Contribución Equidad/acciones inicial</t>
  </si>
  <si>
    <t>Préstamo recibido</t>
  </si>
  <si>
    <t>Comprar inventario</t>
  </si>
  <si>
    <t>Pago por construcción</t>
  </si>
  <si>
    <t>Pago por costos de inicio</t>
  </si>
  <si>
    <t xml:space="preserve">Inauguración </t>
  </si>
  <si>
    <t>Efectivo</t>
  </si>
  <si>
    <t>Cuentas por cobrar</t>
  </si>
  <si>
    <t>Otros activos actuales</t>
  </si>
  <si>
    <t>Total activos actuales</t>
  </si>
  <si>
    <t>Activos a depreciarse</t>
  </si>
  <si>
    <t>Depreciación acumulada</t>
  </si>
  <si>
    <t>Activos no depreciables</t>
  </si>
  <si>
    <t>Total de activos a largo plazo</t>
  </si>
  <si>
    <t>Total activos</t>
  </si>
  <si>
    <t>Deudas a corto plazo</t>
  </si>
  <si>
    <t>Total responsabilidades actuales</t>
  </si>
  <si>
    <t>Deuda de préstamo</t>
  </si>
  <si>
    <t>Total Responsabilidades a largo plazo</t>
  </si>
  <si>
    <t>Total Responsabilidaes</t>
  </si>
  <si>
    <t>Acciones</t>
  </si>
  <si>
    <t>Pagadas en capital</t>
  </si>
  <si>
    <t>Total Responsabilidades y acciones</t>
  </si>
  <si>
    <t>Total de usos</t>
  </si>
  <si>
    <t xml:space="preserve">Total de fuentes </t>
  </si>
  <si>
    <t>Términos de préstamo</t>
  </si>
  <si>
    <t>Pagos mensuales</t>
  </si>
  <si>
    <t>Ejemplo</t>
  </si>
  <si>
    <t>Hoja de balance</t>
  </si>
  <si>
    <t>Imbalance</t>
  </si>
  <si>
    <t>Total de activos actuales</t>
  </si>
  <si>
    <t>Total de activos de largo plazo</t>
  </si>
  <si>
    <t>Total de activos</t>
  </si>
  <si>
    <t>Responsabilidad a terceros</t>
  </si>
  <si>
    <t>Cuentas por pagar</t>
  </si>
  <si>
    <t>Dueda de corto plazo</t>
  </si>
  <si>
    <t>Total de responsabilidad actual a terceros</t>
  </si>
  <si>
    <t>Deuda por préstamos</t>
  </si>
  <si>
    <t>Total de responsabilidad a terceros a largo plazo</t>
  </si>
  <si>
    <t>Total de responsabilidad a terceros</t>
  </si>
  <si>
    <t xml:space="preserve">Total  de responsabilidades y acciones </t>
  </si>
  <si>
    <t>Acciones contribuidas</t>
  </si>
  <si>
    <t>Préstamos recibidos</t>
  </si>
  <si>
    <t>Inventario de compra</t>
  </si>
  <si>
    <t>Pago por iniciar</t>
  </si>
  <si>
    <t>Ingresos recibidos</t>
  </si>
  <si>
    <t>Pago de préstamos</t>
  </si>
  <si>
    <t>Gastos por depreciación</t>
  </si>
  <si>
    <t>Registro de cobros</t>
  </si>
  <si>
    <t>Resolusión de cobros</t>
  </si>
  <si>
    <t>Registro de pagos</t>
  </si>
  <si>
    <t>Resolución de pagos</t>
  </si>
  <si>
    <t>Activos depreciables</t>
  </si>
  <si>
    <t>Responsabilidades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</si>
</sst>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+0.0%;\-0.0%;0.0%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_);_(&quot;$&quot;* \(#,##0\);_(&quot;$&quot;* &quot;-&quot;?_);_(@_)"/>
    <numFmt numFmtId="168" formatCode="0.0"/>
    <numFmt numFmtId="169" formatCode="0.0%"/>
    <numFmt numFmtId="170" formatCode="_(* #,##0_);_(* \(#,##0\);_(* &quot;-&quot;?_);_(@_)"/>
    <numFmt numFmtId="171" formatCode="\+0%;\-0%;0%"/>
  </numFmts>
  <fonts count="12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C0504D"/>
      <name val="Calibri"/>
    </font>
    <font>
      <sz val="11"/>
      <color rgb="FFC0504D"/>
      <name val="Calibri"/>
    </font>
    <font>
      <b/>
      <sz val="11"/>
      <name val="Calibri"/>
    </font>
    <font>
      <b/>
      <sz val="11"/>
      <color rgb="FF000000"/>
      <name val="Calibri"/>
    </font>
    <font>
      <sz val="11"/>
      <color rgb="FF974806"/>
      <name val="Calibri"/>
    </font>
    <font>
      <sz val="11"/>
      <name val="Calibri"/>
    </font>
    <font>
      <sz val="10"/>
      <name val="Arimo"/>
    </font>
    <font>
      <b/>
      <sz val="14"/>
      <color rgb="FF7F7F7F"/>
      <name val="Calibri"/>
    </font>
    <font>
      <sz val="11"/>
      <color rgb="FF7F7F7F"/>
      <name val="Calibri"/>
    </font>
    <font>
      <b/>
      <sz val="11"/>
      <color rgb="FF7F7F7F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E5B8B7"/>
        <bgColor rgb="FFE5B8B7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BD4B4"/>
        <bgColor rgb="FFFBD4B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0" xfId="0" applyFont="1" applyFill="1" applyBorder="1" applyAlignment="1"/>
    <xf numFmtId="0" fontId="0" fillId="0" borderId="0" xfId="0" applyFont="1" applyAlignment="1">
      <alignment horizontal="center"/>
    </xf>
    <xf numFmtId="0" fontId="4" fillId="2" borderId="0" xfId="0" applyFont="1" applyFill="1" applyBorder="1"/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/>
    <xf numFmtId="164" fontId="0" fillId="3" borderId="1" xfId="0" applyNumberFormat="1" applyFont="1" applyFill="1" applyBorder="1" applyAlignment="1">
      <alignment horizontal="center"/>
    </xf>
    <xf numFmtId="165" fontId="0" fillId="0" borderId="0" xfId="0" applyNumberFormat="1" applyFont="1"/>
    <xf numFmtId="0" fontId="0" fillId="3" borderId="1" xfId="0" applyFont="1" applyFill="1" applyBorder="1" applyAlignment="1">
      <alignment horizontal="left"/>
    </xf>
    <xf numFmtId="166" fontId="0" fillId="3" borderId="1" xfId="0" applyNumberFormat="1" applyFont="1" applyFill="1" applyBorder="1" applyAlignment="1">
      <alignment horizontal="left"/>
    </xf>
    <xf numFmtId="166" fontId="0" fillId="0" borderId="0" xfId="0" applyNumberFormat="1" applyFont="1"/>
    <xf numFmtId="44" fontId="0" fillId="3" borderId="1" xfId="0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167" fontId="0" fillId="0" borderId="0" xfId="0" applyNumberFormat="1" applyFont="1"/>
    <xf numFmtId="0" fontId="4" fillId="4" borderId="0" xfId="0" applyFont="1" applyFill="1" applyBorder="1"/>
    <xf numFmtId="44" fontId="0" fillId="0" borderId="0" xfId="0" applyNumberFormat="1" applyFont="1"/>
    <xf numFmtId="166" fontId="0" fillId="3" borderId="1" xfId="0" applyNumberFormat="1" applyFont="1" applyFill="1" applyBorder="1"/>
    <xf numFmtId="8" fontId="0" fillId="3" borderId="1" xfId="0" applyNumberFormat="1" applyFont="1" applyFill="1" applyBorder="1"/>
    <xf numFmtId="8" fontId="0" fillId="0" borderId="0" xfId="0" applyNumberFormat="1" applyFont="1"/>
    <xf numFmtId="0" fontId="0" fillId="3" borderId="2" xfId="0" applyFont="1" applyFill="1" applyBorder="1" applyAlignment="1">
      <alignment horizontal="left"/>
    </xf>
    <xf numFmtId="166" fontId="0" fillId="3" borderId="2" xfId="0" applyNumberFormat="1" applyFon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44" fontId="0" fillId="3" borderId="2" xfId="0" applyNumberFormat="1" applyFont="1" applyFill="1" applyBorder="1" applyAlignment="1">
      <alignment horizontal="left"/>
    </xf>
    <xf numFmtId="0" fontId="5" fillId="0" borderId="3" xfId="0" applyFont="1" applyBorder="1"/>
    <xf numFmtId="166" fontId="0" fillId="0" borderId="3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44" fontId="0" fillId="0" borderId="3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9" fontId="6" fillId="0" borderId="0" xfId="0" applyNumberFormat="1" applyFont="1"/>
    <xf numFmtId="168" fontId="0" fillId="0" borderId="0" xfId="0" applyNumberFormat="1" applyFont="1"/>
    <xf numFmtId="0" fontId="0" fillId="5" borderId="0" xfId="0" applyFont="1" applyFill="1" applyBorder="1" applyAlignment="1"/>
    <xf numFmtId="0" fontId="0" fillId="5" borderId="0" xfId="0" applyFont="1" applyFill="1" applyBorder="1"/>
    <xf numFmtId="165" fontId="0" fillId="5" borderId="0" xfId="0" applyNumberFormat="1" applyFont="1" applyFill="1" applyBorder="1"/>
    <xf numFmtId="0" fontId="0" fillId="0" borderId="3" xfId="0" applyFont="1" applyBorder="1" applyAlignment="1"/>
    <xf numFmtId="169" fontId="0" fillId="3" borderId="1" xfId="0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0" fontId="4" fillId="6" borderId="0" xfId="0" applyFont="1" applyFill="1" applyBorder="1"/>
    <xf numFmtId="170" fontId="0" fillId="0" borderId="0" xfId="0" applyNumberFormat="1" applyFont="1"/>
    <xf numFmtId="171" fontId="0" fillId="3" borderId="1" xfId="0" applyNumberFormat="1" applyFont="1" applyFill="1" applyBorder="1" applyAlignment="1">
      <alignment horizontal="center"/>
    </xf>
    <xf numFmtId="0" fontId="4" fillId="7" borderId="0" xfId="0" applyFont="1" applyFill="1" applyBorder="1" applyAlignment="1"/>
    <xf numFmtId="0" fontId="4" fillId="7" borderId="0" xfId="0" applyFont="1" applyFill="1" applyBorder="1"/>
    <xf numFmtId="0" fontId="7" fillId="0" borderId="0" xfId="0" applyFont="1" applyAlignment="1"/>
    <xf numFmtId="0" fontId="7" fillId="0" borderId="0" xfId="0" applyFont="1"/>
    <xf numFmtId="9" fontId="7" fillId="3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/>
    <xf numFmtId="165" fontId="0" fillId="4" borderId="0" xfId="0" applyNumberFormat="1" applyFont="1" applyFill="1" applyBorder="1"/>
    <xf numFmtId="0" fontId="0" fillId="4" borderId="0" xfId="0" applyFont="1" applyFill="1" applyBorder="1"/>
    <xf numFmtId="165" fontId="7" fillId="0" borderId="0" xfId="0" applyNumberFormat="1" applyFont="1"/>
    <xf numFmtId="0" fontId="0" fillId="3" borderId="1" xfId="0" applyFont="1" applyFill="1" applyBorder="1" applyAlignment="1"/>
    <xf numFmtId="165" fontId="7" fillId="3" borderId="1" xfId="0" applyNumberFormat="1" applyFont="1" applyFill="1" applyBorder="1"/>
    <xf numFmtId="0" fontId="7" fillId="3" borderId="1" xfId="0" applyFont="1" applyFill="1" applyBorder="1" applyAlignment="1"/>
    <xf numFmtId="0" fontId="5" fillId="8" borderId="0" xfId="0" applyFont="1" applyFill="1" applyBorder="1" applyAlignment="1"/>
    <xf numFmtId="0" fontId="7" fillId="3" borderId="1" xfId="0" applyFont="1" applyFill="1" applyBorder="1"/>
    <xf numFmtId="165" fontId="0" fillId="8" borderId="0" xfId="0" applyNumberFormat="1" applyFont="1" applyFill="1" applyBorder="1"/>
    <xf numFmtId="0" fontId="7" fillId="0" borderId="3" xfId="0" applyFont="1" applyBorder="1" applyAlignment="1"/>
    <xf numFmtId="0" fontId="0" fillId="8" borderId="0" xfId="0" applyFont="1" applyFill="1" applyBorder="1"/>
    <xf numFmtId="165" fontId="0" fillId="3" borderId="1" xfId="0" applyNumberFormat="1" applyFont="1" applyFill="1" applyBorder="1"/>
    <xf numFmtId="10" fontId="0" fillId="3" borderId="1" xfId="0" applyNumberFormat="1" applyFont="1" applyFill="1" applyBorder="1"/>
    <xf numFmtId="0" fontId="0" fillId="3" borderId="1" xfId="0" applyFont="1" applyFill="1" applyBorder="1"/>
    <xf numFmtId="0" fontId="7" fillId="0" borderId="3" xfId="0" applyFont="1" applyBorder="1"/>
    <xf numFmtId="165" fontId="7" fillId="0" borderId="3" xfId="0" applyNumberFormat="1" applyFont="1" applyBorder="1"/>
    <xf numFmtId="165" fontId="8" fillId="0" borderId="0" xfId="0" applyNumberFormat="1" applyFont="1"/>
    <xf numFmtId="169" fontId="7" fillId="3" borderId="1" xfId="0" applyNumberFormat="1" applyFont="1" applyFill="1" applyBorder="1"/>
    <xf numFmtId="0" fontId="0" fillId="0" borderId="0" xfId="0" applyFont="1" applyAlignment="1">
      <alignment horizontal="left"/>
    </xf>
    <xf numFmtId="0" fontId="4" fillId="0" borderId="3" xfId="0" applyFont="1" applyBorder="1" applyAlignment="1"/>
    <xf numFmtId="165" fontId="4" fillId="0" borderId="3" xfId="0" applyNumberFormat="1" applyFont="1" applyBorder="1"/>
    <xf numFmtId="0" fontId="5" fillId="9" borderId="0" xfId="0" applyFont="1" applyFill="1" applyBorder="1" applyAlignment="1"/>
    <xf numFmtId="165" fontId="0" fillId="9" borderId="0" xfId="0" applyNumberFormat="1" applyFont="1" applyFill="1" applyBorder="1"/>
    <xf numFmtId="0" fontId="0" fillId="9" borderId="0" xfId="0" applyFont="1" applyFill="1" applyBorder="1"/>
    <xf numFmtId="6" fontId="0" fillId="0" borderId="0" xfId="0" applyNumberFormat="1" applyFont="1"/>
    <xf numFmtId="166" fontId="7" fillId="3" borderId="1" xfId="0" applyNumberFormat="1" applyFont="1" applyFill="1" applyBorder="1"/>
    <xf numFmtId="10" fontId="0" fillId="0" borderId="0" xfId="0" applyNumberFormat="1" applyFont="1"/>
    <xf numFmtId="0" fontId="7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6" fontId="0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9" borderId="0" xfId="0" applyFont="1" applyFill="1" applyBorder="1" applyAlignment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169" fontId="0" fillId="0" borderId="0" xfId="0" applyNumberFormat="1" applyFont="1" applyAlignment="1">
      <alignment horizontal="center"/>
    </xf>
    <xf numFmtId="169" fontId="0" fillId="0" borderId="3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4" fillId="6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9" borderId="0" xfId="0" applyFont="1" applyFill="1" applyBorder="1"/>
    <xf numFmtId="165" fontId="10" fillId="0" borderId="0" xfId="0" applyNumberFormat="1" applyFont="1"/>
    <xf numFmtId="165" fontId="10" fillId="0" borderId="3" xfId="0" applyNumberFormat="1" applyFont="1" applyBorder="1"/>
    <xf numFmtId="0" fontId="11" fillId="2" borderId="0" xfId="0" applyFont="1" applyFill="1" applyBorder="1"/>
    <xf numFmtId="0" fontId="11" fillId="4" borderId="0" xfId="0" applyFont="1" applyFill="1" applyBorder="1"/>
    <xf numFmtId="0" fontId="11" fillId="10" borderId="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2" fontId="0" fillId="0" borderId="0" xfId="0" applyNumberFormat="1" applyFont="1" applyAlignment="1">
      <alignment horizontal="left" wrapText="1"/>
    </xf>
    <xf numFmtId="42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5" borderId="0" xfId="0" applyFont="1" applyFill="1" applyBorder="1" applyAlignment="1">
      <alignment horizontal="left"/>
    </xf>
    <xf numFmtId="42" fontId="5" fillId="9" borderId="0" xfId="0" applyNumberFormat="1" applyFont="1" applyFill="1" applyBorder="1"/>
    <xf numFmtId="42" fontId="5" fillId="9" borderId="0" xfId="0" applyNumberFormat="1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5" fillId="9" borderId="0" xfId="0" applyFont="1" applyFill="1" applyBorder="1"/>
    <xf numFmtId="42" fontId="0" fillId="0" borderId="0" xfId="0" applyNumberFormat="1" applyFont="1"/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/>
    <xf numFmtId="0" fontId="5" fillId="11" borderId="0" xfId="0" applyFont="1" applyFill="1" applyBorder="1" applyAlignment="1">
      <alignment horizontal="left"/>
    </xf>
    <xf numFmtId="165" fontId="5" fillId="0" borderId="0" xfId="0" applyNumberFormat="1" applyFont="1"/>
    <xf numFmtId="44" fontId="5" fillId="4" borderId="0" xfId="0" applyNumberFormat="1" applyFont="1" applyFill="1" applyBorder="1"/>
    <xf numFmtId="44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4" fontId="5" fillId="12" borderId="0" xfId="0" applyNumberFormat="1" applyFont="1" applyFill="1" applyBorder="1"/>
    <xf numFmtId="44" fontId="5" fillId="12" borderId="0" xfId="0" applyNumberFormat="1" applyFont="1" applyFill="1" applyBorder="1" applyAlignment="1">
      <alignment horizontal="right"/>
    </xf>
    <xf numFmtId="165" fontId="5" fillId="12" borderId="0" xfId="0" applyNumberFormat="1" applyFont="1" applyFill="1" applyBorder="1" applyAlignment="1">
      <alignment horizontal="right"/>
    </xf>
    <xf numFmtId="0" fontId="5" fillId="11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2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center" wrapText="1"/>
    </xf>
    <xf numFmtId="42" fontId="5" fillId="9" borderId="0" xfId="0" applyNumberFormat="1" applyFont="1" applyFill="1" applyBorder="1" applyAlignment="1"/>
    <xf numFmtId="0" fontId="5" fillId="0" borderId="3" xfId="0" applyFont="1" applyBorder="1" applyAlignment="1">
      <alignment horizontal="left"/>
    </xf>
    <xf numFmtId="44" fontId="5" fillId="4" borderId="0" xfId="0" applyNumberFormat="1" applyFont="1" applyFill="1" applyBorder="1" applyAlignment="1"/>
    <xf numFmtId="0" fontId="5" fillId="0" borderId="0" xfId="0" applyFont="1" applyAlignment="1">
      <alignment horizontal="left"/>
    </xf>
    <xf numFmtId="44" fontId="5" fillId="12" borderId="0" xfId="0" applyNumberFormat="1" applyFont="1" applyFill="1" applyBorder="1" applyAlignment="1"/>
  </cellXfs>
  <cellStyles count="1">
    <cellStyle name="Normal" xfId="0" builtinId="0"/>
  </cellStyles>
  <dxfs count="7"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D99594"/>
          <bgColor rgb="FFD99594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'[1] Ingresos'!$C$28:$N$28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 Ingresos'!$C$32:$N$32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6-4EFD-8C3D-1D7C68AD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469480"/>
        <c:axId val="1065602174"/>
      </c:lineChart>
      <c:catAx>
        <c:axId val="3134694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1065602174"/>
        <c:crosses val="autoZero"/>
        <c:auto val="1"/>
        <c:lblAlgn val="ctr"/>
        <c:lblOffset val="100"/>
        <c:noMultiLvlLbl val="1"/>
      </c:catAx>
      <c:valAx>
        <c:axId val="1065602174"/>
        <c:scaling>
          <c:orientation val="minMax"/>
        </c:scaling>
        <c:delete val="0"/>
        <c:axPos val="l"/>
        <c:majorGridlines>
          <c:spPr>
            <a:ln>
              <a:solidFill>
                <a:srgbClr val="40404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31346948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8.0901832182479094E-2"/>
          <c:y val="6.6382778385885619E-2"/>
          <c:w val="0.89856104556964767"/>
          <c:h val="0.78383155020420658"/>
        </c:manualLayout>
      </c:layout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'[1] Ingresos'!$C$52:$N$52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 Ingresos'!$C$55:$N$55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C-455B-B1C2-4F4D5E48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298055"/>
        <c:axId val="555128864"/>
      </c:lineChart>
      <c:catAx>
        <c:axId val="189129805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555128864"/>
        <c:crosses val="autoZero"/>
        <c:auto val="1"/>
        <c:lblAlgn val="ctr"/>
        <c:lblOffset val="100"/>
        <c:noMultiLvlLbl val="1"/>
      </c:catAx>
      <c:valAx>
        <c:axId val="555128864"/>
        <c:scaling>
          <c:orientation val="minMax"/>
        </c:scaling>
        <c:delete val="0"/>
        <c:axPos val="l"/>
        <c:majorGridlines>
          <c:spPr>
            <a:ln>
              <a:solidFill>
                <a:srgbClr val="40404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1891298055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'[2] mano de obra'!$C$33:$N$33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'[2] mano de obra'!$C$34:$N$34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4-4E4D-8CAD-299450147EC1}"/>
            </c:ext>
          </c:extLst>
        </c:ser>
        <c:ser>
          <c:idx val="1"/>
          <c:order val="1"/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'[2] mano de obra'!$C$33:$N$33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'[2] mano de obra'!$C$35:$N$35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4-4E4D-8CAD-29945014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546020"/>
        <c:axId val="1646872465"/>
      </c:lineChart>
      <c:catAx>
        <c:axId val="1795460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1646872465"/>
        <c:crosses val="autoZero"/>
        <c:auto val="1"/>
        <c:lblAlgn val="ctr"/>
        <c:lblOffset val="100"/>
        <c:noMultiLvlLbl val="1"/>
      </c:catAx>
      <c:valAx>
        <c:axId val="1646872465"/>
        <c:scaling>
          <c:orientation val="minMax"/>
        </c:scaling>
        <c:delete val="0"/>
        <c:axPos val="l"/>
        <c:majorGridlines>
          <c:spPr>
            <a:ln>
              <a:solidFill>
                <a:srgbClr val="262626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17954602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863836"/>
              </a:solidFill>
            </a:ln>
          </c:spPr>
          <c:marker>
            <c:symbol val="none"/>
          </c:marker>
          <c:cat>
            <c:numRef>
              <c:f>[4]Gastos!$C$62:$N$62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[4]Gastos!$C$63:$N$63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4-4A20-B4A5-3168E91F9D90}"/>
            </c:ext>
          </c:extLst>
        </c:ser>
        <c:ser>
          <c:idx val="1"/>
          <c:order val="1"/>
          <c:spPr>
            <a:ln w="25400"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[4]Gastos!$C$62:$N$62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[4]Gastos!$C$64:$N$64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4-4A20-B4A5-3168E91F9D90}"/>
            </c:ext>
          </c:extLst>
        </c:ser>
        <c:ser>
          <c:idx val="2"/>
          <c:order val="2"/>
          <c:spPr>
            <a:ln w="25400" cmpd="sng">
              <a:solidFill>
                <a:srgbClr val="D38582"/>
              </a:solidFill>
            </a:ln>
          </c:spPr>
          <c:marker>
            <c:symbol val="none"/>
          </c:marker>
          <c:cat>
            <c:numRef>
              <c:f>[4]Gastos!$C$62:$N$62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[4]Gastos!$C$65:$N$65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4-4A20-B4A5-3168E91F9D90}"/>
            </c:ext>
          </c:extLst>
        </c:ser>
        <c:ser>
          <c:idx val="3"/>
          <c:order val="3"/>
          <c:spPr>
            <a:ln w="25400" cmpd="sng">
              <a:solidFill>
                <a:srgbClr val="E6B9B8"/>
              </a:solidFill>
            </a:ln>
          </c:spPr>
          <c:marker>
            <c:symbol val="none"/>
          </c:marker>
          <c:cat>
            <c:numRef>
              <c:f>[4]Gastos!$C$62:$N$62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[4]Gastos!$C$66:$N$66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84-4A20-B4A5-3168E91F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501885"/>
        <c:axId val="845081857"/>
      </c:lineChart>
      <c:catAx>
        <c:axId val="111950188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845081857"/>
        <c:crosses val="autoZero"/>
        <c:auto val="1"/>
        <c:lblAlgn val="ctr"/>
        <c:lblOffset val="100"/>
        <c:noMultiLvlLbl val="1"/>
      </c:catAx>
      <c:valAx>
        <c:axId val="8450818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1119501885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'12 meses ganancias y pérdidas'!$C$42:$N$42</c:f>
              <c:strCache>
                <c:ptCount val="12"/>
                <c:pt idx="0">
                  <c:v>Enero</c:v>
                </c:pt>
                <c:pt idx="1">
                  <c:v>Feb</c:v>
                </c:pt>
                <c:pt idx="2">
                  <c:v>Mar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'12 meses ganancias y pérdidas'!$C$51:$N$51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4-4BD5-8966-3368BBF0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425870"/>
        <c:axId val="262324456"/>
      </c:lineChart>
      <c:catAx>
        <c:axId val="83042587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262324456"/>
        <c:crosses val="autoZero"/>
        <c:auto val="1"/>
        <c:lblAlgn val="ctr"/>
        <c:lblOffset val="100"/>
        <c:noMultiLvlLbl val="1"/>
      </c:catAx>
      <c:valAx>
        <c:axId val="262324456"/>
        <c:scaling>
          <c:orientation val="minMax"/>
        </c:scaling>
        <c:delete val="0"/>
        <c:axPos val="l"/>
        <c:majorGridlines>
          <c:spPr>
            <a:ln>
              <a:solidFill>
                <a:srgbClr val="404040"/>
              </a:solidFill>
            </a:ln>
          </c:spPr>
        </c:majorGridlines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83042587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37</xdr:row>
      <xdr:rowOff>28575</xdr:rowOff>
    </xdr:from>
    <xdr:to>
      <xdr:col>15</xdr:col>
      <xdr:colOff>47625</xdr:colOff>
      <xdr:row>48</xdr:row>
      <xdr:rowOff>38100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228600</xdr:colOff>
      <xdr:row>55</xdr:row>
      <xdr:rowOff>152400</xdr:rowOff>
    </xdr:from>
    <xdr:to>
      <xdr:col>14</xdr:col>
      <xdr:colOff>38100</xdr:colOff>
      <xdr:row>67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0</xdr:rowOff>
    </xdr:from>
    <xdr:to>
      <xdr:col>13</xdr:col>
      <xdr:colOff>457200</xdr:colOff>
      <xdr:row>51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68</xdr:row>
      <xdr:rowOff>38100</xdr:rowOff>
    </xdr:from>
    <xdr:to>
      <xdr:col>14</xdr:col>
      <xdr:colOff>390525</xdr:colOff>
      <xdr:row>82</xdr:row>
      <xdr:rowOff>114300</xdr:rowOff>
    </xdr:to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52</xdr:row>
      <xdr:rowOff>9525</xdr:rowOff>
    </xdr:from>
    <xdr:to>
      <xdr:col>13</xdr:col>
      <xdr:colOff>514350</xdr:colOff>
      <xdr:row>62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uska/Documents/Income/%20Ingres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uska/Documents/Labor/%20mano%20de%20obr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uska/Documents/Sources%20and%20Uses/Fuentesy%20us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uska/Documents/Expenses/Gast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uska/Documents/Debt/Deu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gre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no de obr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sy us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5.140625" defaultRowHeight="15" customHeight="1"/>
  <cols>
    <col min="1" max="1" width="28.42578125" customWidth="1"/>
    <col min="2" max="3" width="8.85546875" customWidth="1"/>
    <col min="4" max="14" width="6.5703125" customWidth="1"/>
    <col min="15" max="15" width="8.28515625" customWidth="1"/>
    <col min="16" max="25" width="6.5703125" customWidth="1"/>
    <col min="26" max="26" width="13.28515625" customWidth="1"/>
  </cols>
  <sheetData>
    <row r="1" spans="1:26" ht="18.75" customHeight="1">
      <c r="A1" s="1" t="e">
        <f>'[1] Ingresos'!B4</f>
        <v>#REF!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0" t="s">
        <v>85</v>
      </c>
      <c r="B4" s="15" t="s">
        <v>86</v>
      </c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5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6" t="s">
        <v>87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/>
      <c r="B7" s="5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" t="s">
        <v>88</v>
      </c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 t="s">
        <v>89</v>
      </c>
      <c r="B9" s="16">
        <v>0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" t="s">
        <v>90</v>
      </c>
      <c r="B10" s="18">
        <v>0</v>
      </c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" t="s">
        <v>91</v>
      </c>
      <c r="B11" s="16">
        <v>0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 t="s">
        <v>92</v>
      </c>
      <c r="B12" s="17" t="str">
        <f>IFERROR(B9/B11,"")</f>
        <v/>
      </c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" t="s">
        <v>93</v>
      </c>
      <c r="B13" s="14">
        <f>B9*B10</f>
        <v>0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"/>
      <c r="B14" s="5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1" t="s">
        <v>94</v>
      </c>
      <c r="B15" s="5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 t="s">
        <v>95</v>
      </c>
      <c r="B16" s="16">
        <v>0</v>
      </c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10" t="s">
        <v>96</v>
      </c>
      <c r="B17" s="17">
        <f>B9*B16</f>
        <v>0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 t="s">
        <v>97</v>
      </c>
      <c r="B18" s="14">
        <f>B17*B10</f>
        <v>0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1" t="s">
        <v>98</v>
      </c>
      <c r="B20" s="5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0" t="s">
        <v>99</v>
      </c>
      <c r="B21" s="40">
        <f>52/12</f>
        <v>4.333333333333333</v>
      </c>
      <c r="C21" s="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" t="s">
        <v>100</v>
      </c>
      <c r="B22" s="48">
        <f>B16*B21</f>
        <v>0</v>
      </c>
      <c r="C22" s="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" t="s">
        <v>101</v>
      </c>
      <c r="B23" s="17">
        <f>B17*B21</f>
        <v>0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 t="s">
        <v>97</v>
      </c>
      <c r="B24" s="14">
        <f>B18*B21</f>
        <v>0</v>
      </c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6" t="s">
        <v>102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5"/>
      <c r="B27" s="5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5"/>
      <c r="B28" s="8" t="s">
        <v>103</v>
      </c>
      <c r="C28" s="8" t="s">
        <v>104</v>
      </c>
      <c r="D28" s="6" t="s">
        <v>4</v>
      </c>
      <c r="E28" s="6" t="s">
        <v>5</v>
      </c>
      <c r="F28" s="8" t="s">
        <v>105</v>
      </c>
      <c r="G28" s="6" t="s">
        <v>106</v>
      </c>
      <c r="H28" s="6" t="s">
        <v>107</v>
      </c>
      <c r="I28" s="6" t="s">
        <v>108</v>
      </c>
      <c r="J28" s="8" t="s">
        <v>10</v>
      </c>
      <c r="K28" s="6" t="s">
        <v>11</v>
      </c>
      <c r="L28" s="6" t="s">
        <v>12</v>
      </c>
      <c r="M28" s="6" t="s">
        <v>13</v>
      </c>
      <c r="N28" s="8" t="s">
        <v>14</v>
      </c>
      <c r="O28" s="8" t="s">
        <v>15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0" t="s">
        <v>109</v>
      </c>
      <c r="B29" s="5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0" t="s">
        <v>110</v>
      </c>
      <c r="B30" s="17">
        <f>B23</f>
        <v>0</v>
      </c>
      <c r="C30" s="17">
        <f t="shared" ref="C30:N30" si="0">B30+(B30*C29)</f>
        <v>0</v>
      </c>
      <c r="D30" s="17">
        <f t="shared" si="0"/>
        <v>0</v>
      </c>
      <c r="E30" s="17">
        <f t="shared" si="0"/>
        <v>0</v>
      </c>
      <c r="F30" s="17">
        <f t="shared" si="0"/>
        <v>0</v>
      </c>
      <c r="G30" s="17">
        <f t="shared" si="0"/>
        <v>0</v>
      </c>
      <c r="H30" s="17">
        <f t="shared" si="0"/>
        <v>0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0" t="s">
        <v>111</v>
      </c>
      <c r="B31" s="22">
        <f>B10</f>
        <v>0</v>
      </c>
      <c r="C31" s="22">
        <f t="shared" ref="C31:N31" si="1">$B31</f>
        <v>0</v>
      </c>
      <c r="D31" s="22">
        <f t="shared" si="1"/>
        <v>0</v>
      </c>
      <c r="E31" s="22">
        <f t="shared" si="1"/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0" t="s">
        <v>112</v>
      </c>
      <c r="B32" s="14"/>
      <c r="C32" s="14">
        <f t="shared" ref="C32:N32" si="2">C30*C31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4">
        <f t="shared" si="2"/>
        <v>0</v>
      </c>
      <c r="K32" s="14">
        <f t="shared" si="2"/>
        <v>0</v>
      </c>
      <c r="L32" s="14">
        <f t="shared" si="2"/>
        <v>0</v>
      </c>
      <c r="M32" s="14">
        <f t="shared" si="2"/>
        <v>0</v>
      </c>
      <c r="N32" s="14">
        <f t="shared" si="2"/>
        <v>0</v>
      </c>
      <c r="O32" s="14">
        <f>SUM(C32:N32)</f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1" t="s">
        <v>113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0" t="s">
        <v>114</v>
      </c>
      <c r="B35" s="14"/>
      <c r="C35" s="17" t="str">
        <f t="shared" ref="C35:N35" si="3">IFERROR(C30/$B$22,"")</f>
        <v/>
      </c>
      <c r="D35" s="17" t="str">
        <f t="shared" si="3"/>
        <v/>
      </c>
      <c r="E35" s="17" t="str">
        <f t="shared" si="3"/>
        <v/>
      </c>
      <c r="F35" s="17" t="str">
        <f t="shared" si="3"/>
        <v/>
      </c>
      <c r="G35" s="17" t="str">
        <f t="shared" si="3"/>
        <v/>
      </c>
      <c r="H35" s="17" t="str">
        <f t="shared" si="3"/>
        <v/>
      </c>
      <c r="I35" s="17" t="str">
        <f t="shared" si="3"/>
        <v/>
      </c>
      <c r="J35" s="17" t="str">
        <f t="shared" si="3"/>
        <v/>
      </c>
      <c r="K35" s="17" t="str">
        <f t="shared" si="3"/>
        <v/>
      </c>
      <c r="L35" s="17" t="str">
        <f t="shared" si="3"/>
        <v/>
      </c>
      <c r="M35" s="17" t="str">
        <f t="shared" si="3"/>
        <v/>
      </c>
      <c r="N35" s="17" t="str">
        <f t="shared" si="3"/>
        <v/>
      </c>
      <c r="O35" s="1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0" t="s">
        <v>115</v>
      </c>
      <c r="B36" s="14"/>
      <c r="C36" s="17" t="str">
        <f t="shared" ref="C36:N36" si="4">IFERROR(C35/$B$11,"")</f>
        <v/>
      </c>
      <c r="D36" s="17" t="str">
        <f t="shared" si="4"/>
        <v/>
      </c>
      <c r="E36" s="17" t="str">
        <f t="shared" si="4"/>
        <v/>
      </c>
      <c r="F36" s="17" t="str">
        <f t="shared" si="4"/>
        <v/>
      </c>
      <c r="G36" s="17" t="str">
        <f t="shared" si="4"/>
        <v/>
      </c>
      <c r="H36" s="17" t="str">
        <f t="shared" si="4"/>
        <v/>
      </c>
      <c r="I36" s="17" t="str">
        <f t="shared" si="4"/>
        <v/>
      </c>
      <c r="J36" s="17" t="str">
        <f t="shared" si="4"/>
        <v/>
      </c>
      <c r="K36" s="17" t="str">
        <f t="shared" si="4"/>
        <v/>
      </c>
      <c r="L36" s="17" t="str">
        <f t="shared" si="4"/>
        <v/>
      </c>
      <c r="M36" s="17" t="str">
        <f t="shared" si="4"/>
        <v/>
      </c>
      <c r="N36" s="17" t="str">
        <f t="shared" si="4"/>
        <v/>
      </c>
      <c r="O36" s="1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5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5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5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5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5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5"/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5"/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5"/>
      <c r="B45" s="5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5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5"/>
      <c r="B47" s="5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5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5"/>
      <c r="B49" s="5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46" t="s">
        <v>116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5"/>
      <c r="B51" s="5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5"/>
      <c r="B52" s="6"/>
      <c r="C52" s="8" t="s">
        <v>104</v>
      </c>
      <c r="D52" s="6" t="s">
        <v>4</v>
      </c>
      <c r="E52" s="6" t="s">
        <v>5</v>
      </c>
      <c r="F52" s="8" t="s">
        <v>105</v>
      </c>
      <c r="G52" s="6" t="s">
        <v>106</v>
      </c>
      <c r="H52" s="6" t="s">
        <v>107</v>
      </c>
      <c r="I52" s="6" t="s">
        <v>108</v>
      </c>
      <c r="J52" s="8" t="s">
        <v>10</v>
      </c>
      <c r="K52" s="6" t="s">
        <v>11</v>
      </c>
      <c r="L52" s="6" t="s">
        <v>12</v>
      </c>
      <c r="M52" s="6" t="s">
        <v>13</v>
      </c>
      <c r="N52" s="8" t="s">
        <v>14</v>
      </c>
      <c r="O52" s="8" t="s">
        <v>15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0" t="s">
        <v>117</v>
      </c>
      <c r="B53" s="5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0" t="s">
        <v>118</v>
      </c>
      <c r="B54" s="17"/>
      <c r="C54" s="14">
        <f t="shared" ref="C54:N54" si="5">C32</f>
        <v>0</v>
      </c>
      <c r="D54" s="14">
        <f t="shared" si="5"/>
        <v>0</v>
      </c>
      <c r="E54" s="14">
        <f t="shared" si="5"/>
        <v>0</v>
      </c>
      <c r="F54" s="14">
        <f t="shared" si="5"/>
        <v>0</v>
      </c>
      <c r="G54" s="14">
        <f t="shared" si="5"/>
        <v>0</v>
      </c>
      <c r="H54" s="14">
        <f t="shared" si="5"/>
        <v>0</v>
      </c>
      <c r="I54" s="14">
        <f t="shared" si="5"/>
        <v>0</v>
      </c>
      <c r="J54" s="14">
        <f t="shared" si="5"/>
        <v>0</v>
      </c>
      <c r="K54" s="14">
        <f t="shared" si="5"/>
        <v>0</v>
      </c>
      <c r="L54" s="14">
        <f t="shared" si="5"/>
        <v>0</v>
      </c>
      <c r="M54" s="14">
        <f t="shared" si="5"/>
        <v>0</v>
      </c>
      <c r="N54" s="14">
        <f t="shared" si="5"/>
        <v>0</v>
      </c>
      <c r="O54" s="1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0" t="s">
        <v>119</v>
      </c>
      <c r="B55" s="5"/>
      <c r="C55" s="14">
        <f t="shared" ref="C55:N55" si="6">C54+(C54*C53)</f>
        <v>0</v>
      </c>
      <c r="D55" s="14">
        <f t="shared" si="6"/>
        <v>0</v>
      </c>
      <c r="E55" s="14">
        <f t="shared" si="6"/>
        <v>0</v>
      </c>
      <c r="F55" s="14">
        <f t="shared" si="6"/>
        <v>0</v>
      </c>
      <c r="G55" s="14">
        <f t="shared" si="6"/>
        <v>0</v>
      </c>
      <c r="H55" s="14">
        <f t="shared" si="6"/>
        <v>0</v>
      </c>
      <c r="I55" s="14">
        <f t="shared" si="6"/>
        <v>0</v>
      </c>
      <c r="J55" s="14">
        <f t="shared" si="6"/>
        <v>0</v>
      </c>
      <c r="K55" s="14">
        <f t="shared" si="6"/>
        <v>0</v>
      </c>
      <c r="L55" s="14">
        <f t="shared" si="6"/>
        <v>0</v>
      </c>
      <c r="M55" s="14">
        <f t="shared" si="6"/>
        <v>0</v>
      </c>
      <c r="N55" s="14">
        <f t="shared" si="6"/>
        <v>0</v>
      </c>
      <c r="O55" s="14">
        <f>SUM(C55:N55)</f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5"/>
      <c r="B56" s="5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5"/>
      <c r="B57" s="5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5"/>
      <c r="B58" s="5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5"/>
      <c r="B59" s="5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5"/>
      <c r="B60" s="5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5"/>
      <c r="B61" s="5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5"/>
      <c r="B62" s="5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5"/>
      <c r="B63" s="5"/>
      <c r="C63" s="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5"/>
      <c r="B64" s="5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5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5"/>
      <c r="B66" s="5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5"/>
      <c r="B67" s="5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5"/>
      <c r="B68" s="5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50" t="s">
        <v>120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5"/>
      <c r="B70" s="5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5"/>
      <c r="B71" s="6"/>
      <c r="C71" s="6" t="s">
        <v>82</v>
      </c>
      <c r="D71" s="6" t="s">
        <v>4</v>
      </c>
      <c r="E71" s="6" t="s">
        <v>5</v>
      </c>
      <c r="F71" s="6" t="s">
        <v>121</v>
      </c>
      <c r="G71" s="6" t="s">
        <v>106</v>
      </c>
      <c r="H71" s="6" t="s">
        <v>107</v>
      </c>
      <c r="I71" s="6" t="s">
        <v>108</v>
      </c>
      <c r="J71" s="6" t="s">
        <v>122</v>
      </c>
      <c r="K71" s="6" t="s">
        <v>11</v>
      </c>
      <c r="L71" s="6" t="s">
        <v>12</v>
      </c>
      <c r="M71" s="6" t="s">
        <v>13</v>
      </c>
      <c r="N71" s="6" t="s">
        <v>123</v>
      </c>
      <c r="O71" s="6" t="s">
        <v>124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52" t="s">
        <v>125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0" t="s">
        <v>59</v>
      </c>
      <c r="B73" s="17"/>
      <c r="C73" s="14">
        <f t="shared" ref="C73:N73" si="7">C55</f>
        <v>0</v>
      </c>
      <c r="D73" s="14">
        <f t="shared" si="7"/>
        <v>0</v>
      </c>
      <c r="E73" s="14">
        <f t="shared" si="7"/>
        <v>0</v>
      </c>
      <c r="F73" s="14">
        <f t="shared" si="7"/>
        <v>0</v>
      </c>
      <c r="G73" s="14">
        <f t="shared" si="7"/>
        <v>0</v>
      </c>
      <c r="H73" s="14">
        <f t="shared" si="7"/>
        <v>0</v>
      </c>
      <c r="I73" s="14">
        <f t="shared" si="7"/>
        <v>0</v>
      </c>
      <c r="J73" s="14">
        <f t="shared" si="7"/>
        <v>0</v>
      </c>
      <c r="K73" s="14">
        <f t="shared" si="7"/>
        <v>0</v>
      </c>
      <c r="L73" s="14">
        <f t="shared" si="7"/>
        <v>0</v>
      </c>
      <c r="M73" s="14">
        <f t="shared" si="7"/>
        <v>0</v>
      </c>
      <c r="N73" s="14">
        <f t="shared" si="7"/>
        <v>0</v>
      </c>
      <c r="O73" s="14">
        <f t="shared" ref="O73:O74" si="8">SUM(C73:N73)</f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0" t="s">
        <v>120</v>
      </c>
      <c r="B74" s="5"/>
      <c r="C74" s="14">
        <f t="shared" ref="C74:N74" si="9">C73*C72</f>
        <v>0</v>
      </c>
      <c r="D74" s="14">
        <f t="shared" si="9"/>
        <v>0</v>
      </c>
      <c r="E74" s="14">
        <f t="shared" si="9"/>
        <v>0</v>
      </c>
      <c r="F74" s="14">
        <f t="shared" si="9"/>
        <v>0</v>
      </c>
      <c r="G74" s="14">
        <f t="shared" si="9"/>
        <v>0</v>
      </c>
      <c r="H74" s="14">
        <f t="shared" si="9"/>
        <v>0</v>
      </c>
      <c r="I74" s="14">
        <f t="shared" si="9"/>
        <v>0</v>
      </c>
      <c r="J74" s="14">
        <f t="shared" si="9"/>
        <v>0</v>
      </c>
      <c r="K74" s="14">
        <f t="shared" si="9"/>
        <v>0</v>
      </c>
      <c r="L74" s="14">
        <f t="shared" si="9"/>
        <v>0</v>
      </c>
      <c r="M74" s="14">
        <f t="shared" si="9"/>
        <v>0</v>
      </c>
      <c r="N74" s="14">
        <f t="shared" si="9"/>
        <v>0</v>
      </c>
      <c r="O74" s="14">
        <f t="shared" si="8"/>
        <v>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4" t="s">
        <v>126</v>
      </c>
      <c r="B75" s="32"/>
      <c r="C75" s="33">
        <f t="shared" ref="C75:O75" si="10">C73-C74</f>
        <v>0</v>
      </c>
      <c r="D75" s="33">
        <f t="shared" si="10"/>
        <v>0</v>
      </c>
      <c r="E75" s="33">
        <f t="shared" si="10"/>
        <v>0</v>
      </c>
      <c r="F75" s="33">
        <f t="shared" si="10"/>
        <v>0</v>
      </c>
      <c r="G75" s="33">
        <f t="shared" si="10"/>
        <v>0</v>
      </c>
      <c r="H75" s="33">
        <f t="shared" si="10"/>
        <v>0</v>
      </c>
      <c r="I75" s="33">
        <f t="shared" si="10"/>
        <v>0</v>
      </c>
      <c r="J75" s="33">
        <f t="shared" si="10"/>
        <v>0</v>
      </c>
      <c r="K75" s="33">
        <f t="shared" si="10"/>
        <v>0</v>
      </c>
      <c r="L75" s="33">
        <f t="shared" si="10"/>
        <v>0</v>
      </c>
      <c r="M75" s="33">
        <f t="shared" si="10"/>
        <v>0</v>
      </c>
      <c r="N75" s="33">
        <f t="shared" si="10"/>
        <v>0</v>
      </c>
      <c r="O75" s="33">
        <f t="shared" si="10"/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7" t="s">
        <v>54</v>
      </c>
      <c r="B76" s="38"/>
      <c r="C76" s="39" t="str">
        <f t="shared" ref="C76:O76" si="11">IFERROR(C75/C73,"")</f>
        <v/>
      </c>
      <c r="D76" s="39" t="str">
        <f t="shared" si="11"/>
        <v/>
      </c>
      <c r="E76" s="39" t="str">
        <f t="shared" si="11"/>
        <v/>
      </c>
      <c r="F76" s="39" t="str">
        <f t="shared" si="11"/>
        <v/>
      </c>
      <c r="G76" s="39" t="str">
        <f t="shared" si="11"/>
        <v/>
      </c>
      <c r="H76" s="39" t="str">
        <f t="shared" si="11"/>
        <v/>
      </c>
      <c r="I76" s="39" t="str">
        <f t="shared" si="11"/>
        <v/>
      </c>
      <c r="J76" s="39" t="str">
        <f t="shared" si="11"/>
        <v/>
      </c>
      <c r="K76" s="39" t="str">
        <f t="shared" si="11"/>
        <v/>
      </c>
      <c r="L76" s="39" t="str">
        <f t="shared" si="11"/>
        <v/>
      </c>
      <c r="M76" s="39" t="str">
        <f t="shared" si="11"/>
        <v/>
      </c>
      <c r="N76" s="39" t="str">
        <f t="shared" si="11"/>
        <v/>
      </c>
      <c r="O76" s="39" t="str">
        <f t="shared" si="11"/>
        <v/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5"/>
      <c r="B77" s="5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1:Z1000"/>
  <sheetViews>
    <sheetView workbookViewId="0">
      <pane xSplit="2" ySplit="2" topLeftCell="C53" activePane="bottomRight" state="frozen"/>
      <selection pane="topRight" activeCell="C1" sqref="C1"/>
      <selection pane="bottomLeft" activeCell="A3" sqref="A3"/>
      <selection pane="bottomRight" activeCell="S18" sqref="S18"/>
    </sheetView>
  </sheetViews>
  <sheetFormatPr defaultColWidth="15.140625" defaultRowHeight="15" customHeight="1"/>
  <cols>
    <col min="1" max="1" width="26.7109375" customWidth="1"/>
    <col min="2" max="2" width="8.28515625" customWidth="1"/>
    <col min="3" max="8" width="6.85546875" customWidth="1"/>
    <col min="9" max="10" width="6.5703125" customWidth="1"/>
    <col min="11" max="11" width="8.140625" customWidth="1"/>
    <col min="12" max="13" width="7.140625" customWidth="1"/>
    <col min="14" max="14" width="8.28515625" customWidth="1"/>
    <col min="15" max="15" width="8.140625" customWidth="1"/>
    <col min="16" max="16" width="7.140625" customWidth="1"/>
    <col min="17" max="26" width="6.5703125" customWidth="1"/>
  </cols>
  <sheetData>
    <row r="1" spans="1:26" ht="18.75" customHeight="1">
      <c r="A1" s="1" t="e">
        <f>'[1] Ingresos'!B4</f>
        <v>#REF!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5"/>
      <c r="E3" s="5"/>
      <c r="F3" s="5"/>
      <c r="G3" s="5"/>
      <c r="H3" s="5"/>
      <c r="I3" s="2"/>
      <c r="J3" s="2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7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5"/>
      <c r="C5" s="5"/>
      <c r="D5" s="5"/>
      <c r="E5" s="5"/>
      <c r="F5" s="5"/>
      <c r="G5" s="5"/>
      <c r="H5" s="5"/>
      <c r="I5" s="2"/>
      <c r="J5" s="2"/>
      <c r="K5" s="5"/>
      <c r="L5" s="5"/>
      <c r="M5" s="5"/>
      <c r="N5" s="5"/>
      <c r="O5" s="5"/>
      <c r="P5" s="5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1" t="s">
        <v>17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10" t="s">
        <v>26</v>
      </c>
      <c r="K6" s="8" t="s">
        <v>27</v>
      </c>
      <c r="L6" s="8" t="s">
        <v>28</v>
      </c>
      <c r="M6" s="8" t="s">
        <v>29</v>
      </c>
      <c r="N6" s="8" t="s">
        <v>30</v>
      </c>
      <c r="O6" s="5" t="s">
        <v>31</v>
      </c>
      <c r="P6" s="10" t="s">
        <v>32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2"/>
      <c r="B7" s="6"/>
      <c r="C7" s="6"/>
      <c r="D7" s="6"/>
      <c r="E7" s="6"/>
      <c r="F7" s="6"/>
      <c r="G7" s="6"/>
      <c r="H7" s="6"/>
      <c r="I7" s="6"/>
      <c r="J7" s="2"/>
      <c r="K7" s="6"/>
      <c r="L7" s="13"/>
      <c r="M7" s="13"/>
      <c r="N7" s="13"/>
      <c r="O7" s="5"/>
      <c r="P7" s="5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5" t="s">
        <v>33</v>
      </c>
      <c r="B8" s="16"/>
      <c r="C8" s="16"/>
      <c r="D8" s="16"/>
      <c r="E8" s="16"/>
      <c r="F8" s="16"/>
      <c r="G8" s="16"/>
      <c r="H8" s="16"/>
      <c r="I8" s="17">
        <f t="shared" ref="I8:I15" si="0">SUM(B8:H8)</f>
        <v>0</v>
      </c>
      <c r="J8" s="18"/>
      <c r="K8" s="14">
        <f t="shared" ref="K8:K15" si="1">I8*J8</f>
        <v>0</v>
      </c>
      <c r="L8" s="20">
        <f t="shared" ref="L8:N8" si="2">$K8*L$7</f>
        <v>0</v>
      </c>
      <c r="M8" s="20">
        <f t="shared" si="2"/>
        <v>0</v>
      </c>
      <c r="N8" s="20">
        <f t="shared" si="2"/>
        <v>0</v>
      </c>
      <c r="O8" s="14">
        <f t="shared" ref="O8:O15" si="3">SUM(K8:N8)</f>
        <v>0</v>
      </c>
      <c r="P8" s="22">
        <f t="shared" ref="P8:P16" si="4">IFERROR(O8/I8,0)</f>
        <v>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5" t="s">
        <v>37</v>
      </c>
      <c r="B9" s="16"/>
      <c r="C9" s="16"/>
      <c r="D9" s="16"/>
      <c r="E9" s="16"/>
      <c r="F9" s="16"/>
      <c r="G9" s="16"/>
      <c r="H9" s="16"/>
      <c r="I9" s="17">
        <f t="shared" si="0"/>
        <v>0</v>
      </c>
      <c r="J9" s="18"/>
      <c r="K9" s="14">
        <f t="shared" si="1"/>
        <v>0</v>
      </c>
      <c r="L9" s="20">
        <f t="shared" ref="L9:N9" si="5">$K9*L$7</f>
        <v>0</v>
      </c>
      <c r="M9" s="20">
        <f t="shared" si="5"/>
        <v>0</v>
      </c>
      <c r="N9" s="20">
        <f t="shared" si="5"/>
        <v>0</v>
      </c>
      <c r="O9" s="14">
        <f t="shared" si="3"/>
        <v>0</v>
      </c>
      <c r="P9" s="22">
        <f t="shared" si="4"/>
        <v>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5" t="s">
        <v>39</v>
      </c>
      <c r="B10" s="16"/>
      <c r="C10" s="16"/>
      <c r="D10" s="16"/>
      <c r="E10" s="16"/>
      <c r="F10" s="16"/>
      <c r="G10" s="16"/>
      <c r="H10" s="16"/>
      <c r="I10" s="17">
        <f t="shared" si="0"/>
        <v>0</v>
      </c>
      <c r="J10" s="18"/>
      <c r="K10" s="14">
        <f t="shared" si="1"/>
        <v>0</v>
      </c>
      <c r="L10" s="20">
        <f t="shared" ref="L10:N10" si="6">$K10*L$7</f>
        <v>0</v>
      </c>
      <c r="M10" s="20">
        <f t="shared" si="6"/>
        <v>0</v>
      </c>
      <c r="N10" s="20">
        <f t="shared" si="6"/>
        <v>0</v>
      </c>
      <c r="O10" s="14">
        <f t="shared" si="3"/>
        <v>0</v>
      </c>
      <c r="P10" s="22">
        <f t="shared" si="4"/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5" t="s">
        <v>41</v>
      </c>
      <c r="B11" s="16"/>
      <c r="C11" s="16"/>
      <c r="D11" s="16"/>
      <c r="E11" s="16"/>
      <c r="F11" s="16"/>
      <c r="G11" s="16"/>
      <c r="H11" s="16"/>
      <c r="I11" s="17">
        <f t="shared" si="0"/>
        <v>0</v>
      </c>
      <c r="J11" s="18"/>
      <c r="K11" s="14">
        <f t="shared" si="1"/>
        <v>0</v>
      </c>
      <c r="L11" s="20">
        <f t="shared" ref="L11:N11" si="7">$K11*L$7</f>
        <v>0</v>
      </c>
      <c r="M11" s="20">
        <f t="shared" si="7"/>
        <v>0</v>
      </c>
      <c r="N11" s="20">
        <f t="shared" si="7"/>
        <v>0</v>
      </c>
      <c r="O11" s="14">
        <f t="shared" si="3"/>
        <v>0</v>
      </c>
      <c r="P11" s="22">
        <f t="shared" si="4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5" t="s">
        <v>42</v>
      </c>
      <c r="B12" s="16"/>
      <c r="C12" s="16"/>
      <c r="D12" s="16"/>
      <c r="E12" s="16"/>
      <c r="F12" s="16"/>
      <c r="G12" s="16"/>
      <c r="H12" s="16"/>
      <c r="I12" s="17">
        <f t="shared" si="0"/>
        <v>0</v>
      </c>
      <c r="J12" s="18"/>
      <c r="K12" s="14">
        <f t="shared" si="1"/>
        <v>0</v>
      </c>
      <c r="L12" s="20">
        <f t="shared" ref="L12:N12" si="8">$K12*L$7</f>
        <v>0</v>
      </c>
      <c r="M12" s="20">
        <f t="shared" si="8"/>
        <v>0</v>
      </c>
      <c r="N12" s="20">
        <f t="shared" si="8"/>
        <v>0</v>
      </c>
      <c r="O12" s="14">
        <f t="shared" si="3"/>
        <v>0</v>
      </c>
      <c r="P12" s="22">
        <f t="shared" si="4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5" t="s">
        <v>44</v>
      </c>
      <c r="B13" s="16"/>
      <c r="C13" s="16"/>
      <c r="D13" s="16"/>
      <c r="E13" s="16"/>
      <c r="F13" s="16"/>
      <c r="G13" s="16"/>
      <c r="H13" s="16"/>
      <c r="I13" s="17">
        <f t="shared" si="0"/>
        <v>0</v>
      </c>
      <c r="J13" s="18"/>
      <c r="K13" s="14">
        <f t="shared" si="1"/>
        <v>0</v>
      </c>
      <c r="L13" s="20">
        <f t="shared" ref="L13:N13" si="9">$K13*L$7</f>
        <v>0</v>
      </c>
      <c r="M13" s="20">
        <f t="shared" si="9"/>
        <v>0</v>
      </c>
      <c r="N13" s="20">
        <f t="shared" si="9"/>
        <v>0</v>
      </c>
      <c r="O13" s="14">
        <f t="shared" si="3"/>
        <v>0</v>
      </c>
      <c r="P13" s="22">
        <f t="shared" si="4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5" t="s">
        <v>47</v>
      </c>
      <c r="B14" s="16"/>
      <c r="C14" s="16"/>
      <c r="D14" s="16"/>
      <c r="E14" s="16"/>
      <c r="F14" s="16"/>
      <c r="G14" s="16"/>
      <c r="H14" s="16"/>
      <c r="I14" s="17">
        <f t="shared" si="0"/>
        <v>0</v>
      </c>
      <c r="J14" s="18"/>
      <c r="K14" s="14">
        <f t="shared" si="1"/>
        <v>0</v>
      </c>
      <c r="L14" s="20">
        <f t="shared" ref="L14:N14" si="10">$K14*L$7</f>
        <v>0</v>
      </c>
      <c r="M14" s="20">
        <f t="shared" si="10"/>
        <v>0</v>
      </c>
      <c r="N14" s="20">
        <f t="shared" si="10"/>
        <v>0</v>
      </c>
      <c r="O14" s="14">
        <f t="shared" si="3"/>
        <v>0</v>
      </c>
      <c r="P14" s="22">
        <f t="shared" si="4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6" t="s">
        <v>48</v>
      </c>
      <c r="B15" s="27"/>
      <c r="C15" s="27"/>
      <c r="D15" s="27"/>
      <c r="E15" s="27"/>
      <c r="F15" s="27"/>
      <c r="G15" s="27"/>
      <c r="H15" s="27"/>
      <c r="I15" s="17">
        <f t="shared" si="0"/>
        <v>0</v>
      </c>
      <c r="J15" s="29"/>
      <c r="K15" s="14">
        <f t="shared" si="1"/>
        <v>0</v>
      </c>
      <c r="L15" s="20">
        <f t="shared" ref="L15:N15" si="11">$K15*L$7</f>
        <v>0</v>
      </c>
      <c r="M15" s="20">
        <f t="shared" si="11"/>
        <v>0</v>
      </c>
      <c r="N15" s="20">
        <f t="shared" si="11"/>
        <v>0</v>
      </c>
      <c r="O15" s="14">
        <f t="shared" si="3"/>
        <v>0</v>
      </c>
      <c r="P15" s="22">
        <f t="shared" si="4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0"/>
      <c r="B16" s="31">
        <f t="shared" ref="B16:I16" si="12">SUM(B8:B15)</f>
        <v>0</v>
      </c>
      <c r="C16" s="31">
        <f t="shared" si="12"/>
        <v>0</v>
      </c>
      <c r="D16" s="31">
        <f t="shared" si="12"/>
        <v>0</v>
      </c>
      <c r="E16" s="31">
        <f t="shared" si="12"/>
        <v>0</v>
      </c>
      <c r="F16" s="31">
        <f t="shared" si="12"/>
        <v>0</v>
      </c>
      <c r="G16" s="31">
        <f t="shared" si="12"/>
        <v>0</v>
      </c>
      <c r="H16" s="31">
        <f t="shared" si="12"/>
        <v>0</v>
      </c>
      <c r="I16" s="31">
        <f t="shared" si="12"/>
        <v>0</v>
      </c>
      <c r="J16" s="32"/>
      <c r="K16" s="33">
        <f t="shared" ref="K16:O16" si="13">SUM(K8:K15)</f>
        <v>0</v>
      </c>
      <c r="L16" s="33">
        <f t="shared" si="13"/>
        <v>0</v>
      </c>
      <c r="M16" s="33">
        <f t="shared" si="13"/>
        <v>0</v>
      </c>
      <c r="N16" s="33">
        <f t="shared" si="13"/>
        <v>0</v>
      </c>
      <c r="O16" s="33">
        <f t="shared" si="13"/>
        <v>0</v>
      </c>
      <c r="P16" s="34">
        <f t="shared" si="4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"/>
      <c r="B17" s="5"/>
      <c r="C17" s="5"/>
      <c r="D17" s="5"/>
      <c r="E17" s="5"/>
      <c r="F17" s="5"/>
      <c r="G17" s="5"/>
      <c r="H17" s="5"/>
      <c r="I17" s="2"/>
      <c r="J17" s="2"/>
      <c r="K17" s="5"/>
      <c r="L17" s="36"/>
      <c r="M17" s="5"/>
      <c r="N17" s="5"/>
      <c r="O17" s="5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 t="s">
        <v>55</v>
      </c>
      <c r="B18" s="14">
        <f>O16</f>
        <v>0</v>
      </c>
      <c r="C18" s="5"/>
      <c r="D18" s="5"/>
      <c r="E18" s="5"/>
      <c r="F18" s="5"/>
      <c r="G18" s="5"/>
      <c r="H18" s="5"/>
      <c r="I18" s="2"/>
      <c r="J18" s="2"/>
      <c r="K18" s="5"/>
      <c r="L18" s="5"/>
      <c r="M18" s="5"/>
      <c r="N18" s="5"/>
      <c r="O18" s="5"/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" t="s">
        <v>56</v>
      </c>
      <c r="B19" s="40">
        <f>52/12</f>
        <v>4.333333333333333</v>
      </c>
      <c r="C19" s="5"/>
      <c r="D19" s="5"/>
      <c r="E19" s="5"/>
      <c r="F19" s="5"/>
      <c r="G19" s="5"/>
      <c r="H19" s="5"/>
      <c r="I19" s="2"/>
      <c r="J19" s="2"/>
      <c r="K19" s="5"/>
      <c r="L19" s="5"/>
      <c r="M19" s="5"/>
      <c r="N19" s="5"/>
      <c r="O19" s="5"/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0" t="s">
        <v>57</v>
      </c>
      <c r="B20" s="14">
        <f>B18*B19</f>
        <v>0</v>
      </c>
      <c r="C20" s="5"/>
      <c r="D20" s="5"/>
      <c r="E20" s="5"/>
      <c r="F20" s="5"/>
      <c r="G20" s="5"/>
      <c r="H20" s="5"/>
      <c r="I20" s="2"/>
      <c r="J20" s="2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/>
      <c r="B21" s="5"/>
      <c r="C21" s="5"/>
      <c r="D21" s="5"/>
      <c r="E21" s="5"/>
      <c r="F21" s="5"/>
      <c r="G21" s="5"/>
      <c r="H21" s="5"/>
      <c r="I21" s="2"/>
      <c r="J21" s="2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" t="s">
        <v>60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5"/>
      <c r="B23" s="5"/>
      <c r="C23" s="5"/>
      <c r="D23" s="5"/>
      <c r="E23" s="5"/>
      <c r="F23" s="5"/>
      <c r="G23" s="5"/>
      <c r="H23" s="5"/>
      <c r="I23" s="2"/>
      <c r="J23" s="2"/>
      <c r="K23" s="5"/>
      <c r="L23" s="5"/>
      <c r="M23" s="5"/>
      <c r="N23" s="5"/>
      <c r="O23" s="5"/>
      <c r="P23" s="5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5"/>
      <c r="B24" s="6"/>
      <c r="C24" s="8" t="s">
        <v>3</v>
      </c>
      <c r="D24" s="6" t="s">
        <v>4</v>
      </c>
      <c r="E24" s="6" t="s">
        <v>5</v>
      </c>
      <c r="F24" s="8" t="s">
        <v>6</v>
      </c>
      <c r="G24" s="8" t="s">
        <v>7</v>
      </c>
      <c r="H24" s="8" t="s">
        <v>8</v>
      </c>
      <c r="I24" s="8" t="s">
        <v>9</v>
      </c>
      <c r="J24" s="8" t="s">
        <v>10</v>
      </c>
      <c r="K24" s="6" t="s">
        <v>11</v>
      </c>
      <c r="L24" s="6" t="s">
        <v>12</v>
      </c>
      <c r="M24" s="6" t="s">
        <v>13</v>
      </c>
      <c r="N24" s="8" t="s">
        <v>14</v>
      </c>
      <c r="O24" s="8" t="s">
        <v>15</v>
      </c>
      <c r="P24" s="5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" t="s">
        <v>61</v>
      </c>
      <c r="B25" s="5"/>
      <c r="C25" s="14">
        <f t="shared" ref="C25:N25" si="14">$B20</f>
        <v>0</v>
      </c>
      <c r="D25" s="14">
        <f t="shared" si="14"/>
        <v>0</v>
      </c>
      <c r="E25" s="14">
        <f t="shared" si="14"/>
        <v>0</v>
      </c>
      <c r="F25" s="14">
        <f t="shared" si="14"/>
        <v>0</v>
      </c>
      <c r="G25" s="14">
        <f t="shared" si="14"/>
        <v>0</v>
      </c>
      <c r="H25" s="14">
        <f t="shared" si="14"/>
        <v>0</v>
      </c>
      <c r="I25" s="14">
        <f t="shared" si="14"/>
        <v>0</v>
      </c>
      <c r="J25" s="14">
        <f t="shared" si="14"/>
        <v>0</v>
      </c>
      <c r="K25" s="14">
        <f t="shared" si="14"/>
        <v>0</v>
      </c>
      <c r="L25" s="14">
        <f t="shared" si="14"/>
        <v>0</v>
      </c>
      <c r="M25" s="14">
        <f t="shared" si="14"/>
        <v>0</v>
      </c>
      <c r="N25" s="14">
        <f t="shared" si="14"/>
        <v>0</v>
      </c>
      <c r="O25" s="14">
        <f t="shared" ref="O25:O28" si="15">SUM(C25:N25)</f>
        <v>0</v>
      </c>
      <c r="P25" s="5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0" t="s">
        <v>62</v>
      </c>
      <c r="B26" s="28"/>
      <c r="C26" s="14">
        <f t="shared" ref="C26:N26" si="16">$B26</f>
        <v>0</v>
      </c>
      <c r="D26" s="14">
        <f t="shared" si="16"/>
        <v>0</v>
      </c>
      <c r="E26" s="14">
        <f t="shared" si="16"/>
        <v>0</v>
      </c>
      <c r="F26" s="14">
        <f t="shared" si="16"/>
        <v>0</v>
      </c>
      <c r="G26" s="14">
        <f t="shared" si="16"/>
        <v>0</v>
      </c>
      <c r="H26" s="14">
        <f t="shared" si="16"/>
        <v>0</v>
      </c>
      <c r="I26" s="14">
        <f t="shared" si="16"/>
        <v>0</v>
      </c>
      <c r="J26" s="14">
        <f t="shared" si="16"/>
        <v>0</v>
      </c>
      <c r="K26" s="14">
        <f t="shared" si="16"/>
        <v>0</v>
      </c>
      <c r="L26" s="14">
        <f t="shared" si="16"/>
        <v>0</v>
      </c>
      <c r="M26" s="14">
        <f t="shared" si="16"/>
        <v>0</v>
      </c>
      <c r="N26" s="14">
        <f t="shared" si="16"/>
        <v>0</v>
      </c>
      <c r="O26" s="14">
        <f t="shared" si="15"/>
        <v>0</v>
      </c>
      <c r="P26" s="5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0" t="s">
        <v>63</v>
      </c>
      <c r="B27" s="28"/>
      <c r="C27" s="14">
        <f t="shared" ref="C27:N27" si="17">$B27</f>
        <v>0</v>
      </c>
      <c r="D27" s="14">
        <f t="shared" si="17"/>
        <v>0</v>
      </c>
      <c r="E27" s="14">
        <f t="shared" si="17"/>
        <v>0</v>
      </c>
      <c r="F27" s="14">
        <f t="shared" si="17"/>
        <v>0</v>
      </c>
      <c r="G27" s="14">
        <f t="shared" si="17"/>
        <v>0</v>
      </c>
      <c r="H27" s="14">
        <f t="shared" si="17"/>
        <v>0</v>
      </c>
      <c r="I27" s="14">
        <f t="shared" si="17"/>
        <v>0</v>
      </c>
      <c r="J27" s="14">
        <f t="shared" si="17"/>
        <v>0</v>
      </c>
      <c r="K27" s="14">
        <f t="shared" si="17"/>
        <v>0</v>
      </c>
      <c r="L27" s="14">
        <f t="shared" si="17"/>
        <v>0</v>
      </c>
      <c r="M27" s="14">
        <f t="shared" si="17"/>
        <v>0</v>
      </c>
      <c r="N27" s="14">
        <f t="shared" si="17"/>
        <v>0</v>
      </c>
      <c r="O27" s="14">
        <f t="shared" si="15"/>
        <v>0</v>
      </c>
      <c r="P27" s="5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0" t="s">
        <v>64</v>
      </c>
      <c r="B28" s="28"/>
      <c r="C28" s="14">
        <f t="shared" ref="C28:N28" si="18">$B28</f>
        <v>0</v>
      </c>
      <c r="D28" s="14">
        <f t="shared" si="18"/>
        <v>0</v>
      </c>
      <c r="E28" s="14">
        <f t="shared" si="18"/>
        <v>0</v>
      </c>
      <c r="F28" s="14">
        <f t="shared" si="18"/>
        <v>0</v>
      </c>
      <c r="G28" s="14">
        <f t="shared" si="18"/>
        <v>0</v>
      </c>
      <c r="H28" s="14">
        <f t="shared" si="18"/>
        <v>0</v>
      </c>
      <c r="I28" s="14">
        <f t="shared" si="18"/>
        <v>0</v>
      </c>
      <c r="J28" s="14">
        <f t="shared" si="18"/>
        <v>0</v>
      </c>
      <c r="K28" s="14">
        <f t="shared" si="18"/>
        <v>0</v>
      </c>
      <c r="L28" s="14">
        <f t="shared" si="18"/>
        <v>0</v>
      </c>
      <c r="M28" s="14">
        <f t="shared" si="18"/>
        <v>0</v>
      </c>
      <c r="N28" s="14">
        <f t="shared" si="18"/>
        <v>0</v>
      </c>
      <c r="O28" s="14">
        <f t="shared" si="15"/>
        <v>0</v>
      </c>
      <c r="P28" s="5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4" t="s">
        <v>1</v>
      </c>
      <c r="B29" s="31"/>
      <c r="C29" s="31">
        <f t="shared" ref="C29:O29" si="19">SUM(C25:C28)</f>
        <v>0</v>
      </c>
      <c r="D29" s="31">
        <f t="shared" si="19"/>
        <v>0</v>
      </c>
      <c r="E29" s="31">
        <f t="shared" si="19"/>
        <v>0</v>
      </c>
      <c r="F29" s="31">
        <f t="shared" si="19"/>
        <v>0</v>
      </c>
      <c r="G29" s="31">
        <f t="shared" si="19"/>
        <v>0</v>
      </c>
      <c r="H29" s="31">
        <f t="shared" si="19"/>
        <v>0</v>
      </c>
      <c r="I29" s="31">
        <f t="shared" si="19"/>
        <v>0</v>
      </c>
      <c r="J29" s="31">
        <f t="shared" si="19"/>
        <v>0</v>
      </c>
      <c r="K29" s="31">
        <f t="shared" si="19"/>
        <v>0</v>
      </c>
      <c r="L29" s="31">
        <f t="shared" si="19"/>
        <v>0</v>
      </c>
      <c r="M29" s="31">
        <f t="shared" si="19"/>
        <v>0</v>
      </c>
      <c r="N29" s="31">
        <f t="shared" si="19"/>
        <v>0</v>
      </c>
      <c r="O29" s="31">
        <f t="shared" si="19"/>
        <v>0</v>
      </c>
      <c r="P29" s="3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"/>
      <c r="B30" s="5"/>
      <c r="C30" s="5"/>
      <c r="D30" s="5"/>
      <c r="E30" s="5"/>
      <c r="F30" s="5"/>
      <c r="G30" s="5"/>
      <c r="H30" s="5"/>
      <c r="I30" s="2"/>
      <c r="J30" s="2"/>
      <c r="K30" s="5"/>
      <c r="L30" s="5"/>
      <c r="M30" s="5"/>
      <c r="N30" s="5"/>
      <c r="O30" s="5"/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7" t="s">
        <v>65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5"/>
      <c r="B32" s="5"/>
      <c r="C32" s="5"/>
      <c r="D32" s="5"/>
      <c r="E32" s="5"/>
      <c r="F32" s="5"/>
      <c r="G32" s="5"/>
      <c r="H32" s="5"/>
      <c r="I32" s="2"/>
      <c r="J32" s="2"/>
      <c r="K32" s="5"/>
      <c r="L32" s="5"/>
      <c r="M32" s="5"/>
      <c r="N32" s="5"/>
      <c r="O32" s="5"/>
      <c r="P32" s="5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5"/>
      <c r="B33" s="5"/>
      <c r="C33" s="8" t="s">
        <v>3</v>
      </c>
      <c r="D33" s="6" t="s">
        <v>4</v>
      </c>
      <c r="E33" s="6" t="s">
        <v>5</v>
      </c>
      <c r="F33" s="8" t="s">
        <v>6</v>
      </c>
      <c r="G33" s="8" t="s">
        <v>7</v>
      </c>
      <c r="H33" s="8" t="s">
        <v>8</v>
      </c>
      <c r="I33" s="8" t="s">
        <v>9</v>
      </c>
      <c r="J33" s="8" t="s">
        <v>10</v>
      </c>
      <c r="K33" s="6" t="s">
        <v>11</v>
      </c>
      <c r="L33" s="6" t="s">
        <v>12</v>
      </c>
      <c r="M33" s="6" t="s">
        <v>13</v>
      </c>
      <c r="N33" s="8" t="s">
        <v>14</v>
      </c>
      <c r="O33" s="8" t="s">
        <v>15</v>
      </c>
      <c r="P33" s="5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0" t="s">
        <v>66</v>
      </c>
      <c r="B34" s="5"/>
      <c r="C34" s="14" t="e">
        <f>'[1] Ingresos'!C55</f>
        <v>#REF!</v>
      </c>
      <c r="D34" s="14" t="e">
        <f>'[1] Ingresos'!D55</f>
        <v>#REF!</v>
      </c>
      <c r="E34" s="14" t="e">
        <f>'[1] Ingresos'!E55</f>
        <v>#REF!</v>
      </c>
      <c r="F34" s="14" t="e">
        <f>'[1] Ingresos'!F55</f>
        <v>#REF!</v>
      </c>
      <c r="G34" s="14" t="e">
        <f>'[1] Ingresos'!G55</f>
        <v>#REF!</v>
      </c>
      <c r="H34" s="14" t="e">
        <f>'[1] Ingresos'!H55</f>
        <v>#REF!</v>
      </c>
      <c r="I34" s="14" t="e">
        <f>'[1] Ingresos'!I55</f>
        <v>#REF!</v>
      </c>
      <c r="J34" s="14" t="e">
        <f>'[1] Ingresos'!J55</f>
        <v>#REF!</v>
      </c>
      <c r="K34" s="14" t="e">
        <f>'[1] Ingresos'!K55</f>
        <v>#REF!</v>
      </c>
      <c r="L34" s="14" t="e">
        <f>'[1] Ingresos'!L55</f>
        <v>#REF!</v>
      </c>
      <c r="M34" s="14" t="e">
        <f>'[1] Ingresos'!M55</f>
        <v>#REF!</v>
      </c>
      <c r="N34" s="14" t="e">
        <f>'[1] Ingresos'!N55</f>
        <v>#REF!</v>
      </c>
      <c r="O34" s="14" t="e">
        <f>'[1] Ingresos'!O55</f>
        <v>#REF!</v>
      </c>
      <c r="P34" s="5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0" t="s">
        <v>69</v>
      </c>
      <c r="B35" s="5"/>
      <c r="C35" s="14">
        <f t="shared" ref="C35:O35" si="20">C29</f>
        <v>0</v>
      </c>
      <c r="D35" s="14">
        <f t="shared" si="20"/>
        <v>0</v>
      </c>
      <c r="E35" s="14">
        <f t="shared" si="20"/>
        <v>0</v>
      </c>
      <c r="F35" s="14">
        <f t="shared" si="20"/>
        <v>0</v>
      </c>
      <c r="G35" s="14">
        <f t="shared" si="20"/>
        <v>0</v>
      </c>
      <c r="H35" s="14">
        <f t="shared" si="20"/>
        <v>0</v>
      </c>
      <c r="I35" s="14">
        <f t="shared" si="20"/>
        <v>0</v>
      </c>
      <c r="J35" s="14">
        <f t="shared" si="20"/>
        <v>0</v>
      </c>
      <c r="K35" s="14">
        <f t="shared" si="20"/>
        <v>0</v>
      </c>
      <c r="L35" s="14">
        <f t="shared" si="20"/>
        <v>0</v>
      </c>
      <c r="M35" s="14">
        <f t="shared" si="20"/>
        <v>0</v>
      </c>
      <c r="N35" s="14">
        <f t="shared" si="20"/>
        <v>0</v>
      </c>
      <c r="O35" s="14">
        <f t="shared" si="20"/>
        <v>0</v>
      </c>
      <c r="P35" s="5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7" t="s">
        <v>75</v>
      </c>
      <c r="B36" s="38"/>
      <c r="C36" s="39" t="str">
        <f t="shared" ref="C36:O36" si="21">IFERROR(C35/C34,"")</f>
        <v/>
      </c>
      <c r="D36" s="39" t="str">
        <f t="shared" si="21"/>
        <v/>
      </c>
      <c r="E36" s="39" t="str">
        <f t="shared" si="21"/>
        <v/>
      </c>
      <c r="F36" s="39" t="str">
        <f t="shared" si="21"/>
        <v/>
      </c>
      <c r="G36" s="39" t="str">
        <f t="shared" si="21"/>
        <v/>
      </c>
      <c r="H36" s="39" t="str">
        <f t="shared" si="21"/>
        <v/>
      </c>
      <c r="I36" s="39" t="str">
        <f t="shared" si="21"/>
        <v/>
      </c>
      <c r="J36" s="39" t="str">
        <f t="shared" si="21"/>
        <v/>
      </c>
      <c r="K36" s="39" t="str">
        <f t="shared" si="21"/>
        <v/>
      </c>
      <c r="L36" s="39" t="str">
        <f t="shared" si="21"/>
        <v/>
      </c>
      <c r="M36" s="39" t="str">
        <f t="shared" si="21"/>
        <v/>
      </c>
      <c r="N36" s="39" t="str">
        <f t="shared" si="21"/>
        <v/>
      </c>
      <c r="O36" s="39" t="str">
        <f t="shared" si="21"/>
        <v/>
      </c>
      <c r="P36" s="38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5"/>
      <c r="B37" s="5"/>
      <c r="C37" s="5"/>
      <c r="D37" s="5"/>
      <c r="E37" s="5"/>
      <c r="F37" s="5"/>
      <c r="G37" s="5"/>
      <c r="H37" s="5"/>
      <c r="I37" s="2"/>
      <c r="J37" s="2"/>
      <c r="K37" s="5"/>
      <c r="L37" s="5"/>
      <c r="M37" s="5"/>
      <c r="N37" s="5"/>
      <c r="O37" s="5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Z1000"/>
  <sheetViews>
    <sheetView workbookViewId="0">
      <pane xSplit="2" ySplit="2" topLeftCell="C103" activePane="bottomRight" state="frozen"/>
      <selection pane="topRight" activeCell="C1" sqref="C1"/>
      <selection pane="bottomLeft" activeCell="A3" sqref="A3"/>
      <selection pane="bottomRight" activeCell="Q67" sqref="Q67"/>
    </sheetView>
  </sheetViews>
  <sheetFormatPr defaultColWidth="15.140625" defaultRowHeight="15" customHeight="1"/>
  <cols>
    <col min="1" max="1" width="26.7109375" customWidth="1"/>
    <col min="2" max="2" width="8.28515625" customWidth="1"/>
    <col min="3" max="3" width="10.85546875" customWidth="1"/>
    <col min="4" max="8" width="6.85546875" customWidth="1"/>
    <col min="9" max="10" width="6.5703125" customWidth="1"/>
    <col min="11" max="11" width="8.140625" customWidth="1"/>
    <col min="12" max="13" width="7.140625" customWidth="1"/>
    <col min="14" max="14" width="8.28515625" customWidth="1"/>
    <col min="15" max="15" width="8.140625" customWidth="1"/>
    <col min="16" max="16" width="7.140625" customWidth="1"/>
    <col min="17" max="25" width="6.5703125" customWidth="1"/>
    <col min="26" max="26" width="13.28515625" customWidth="1"/>
  </cols>
  <sheetData>
    <row r="1" spans="1:26" ht="18.75" customHeight="1">
      <c r="A1" s="1" t="e">
        <f>'[1] Ingresos'!B4</f>
        <v>#REF!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5"/>
      <c r="E3" s="5"/>
      <c r="F3" s="5"/>
      <c r="G3" s="5"/>
      <c r="H3" s="5"/>
      <c r="I3" s="2"/>
      <c r="J3" s="2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"/>
      <c r="B4" s="6"/>
      <c r="C4" s="8" t="s">
        <v>3</v>
      </c>
      <c r="D4" s="6" t="s">
        <v>4</v>
      </c>
      <c r="E4" s="6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6" t="s">
        <v>11</v>
      </c>
      <c r="L4" s="6" t="s">
        <v>12</v>
      </c>
      <c r="M4" s="6" t="s">
        <v>13</v>
      </c>
      <c r="N4" s="8" t="s">
        <v>14</v>
      </c>
      <c r="O4" s="8" t="s">
        <v>15</v>
      </c>
      <c r="P4" s="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5"/>
      <c r="C5" s="5"/>
      <c r="D5" s="5"/>
      <c r="E5" s="5"/>
      <c r="F5" s="5"/>
      <c r="G5" s="5"/>
      <c r="H5" s="5"/>
      <c r="I5" s="2"/>
      <c r="J5" s="2"/>
      <c r="K5" s="5"/>
      <c r="L5" s="5"/>
      <c r="M5" s="5"/>
      <c r="N5" s="5"/>
      <c r="O5" s="5"/>
      <c r="P5" s="5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0" t="s">
        <v>16</v>
      </c>
      <c r="B6" s="5"/>
      <c r="C6" s="14" t="e">
        <f>'[1] Ingresos'!C55</f>
        <v>#REF!</v>
      </c>
      <c r="D6" s="14" t="e">
        <f>'[1] Ingresos'!D55</f>
        <v>#REF!</v>
      </c>
      <c r="E6" s="14" t="e">
        <f>'[1] Ingresos'!E55</f>
        <v>#REF!</v>
      </c>
      <c r="F6" s="14" t="e">
        <f>'[1] Ingresos'!F55</f>
        <v>#REF!</v>
      </c>
      <c r="G6" s="14" t="e">
        <f>'[1] Ingresos'!G55</f>
        <v>#REF!</v>
      </c>
      <c r="H6" s="14" t="e">
        <f>'[1] Ingresos'!H55</f>
        <v>#REF!</v>
      </c>
      <c r="I6" s="14" t="e">
        <f>'[1] Ingresos'!I55</f>
        <v>#REF!</v>
      </c>
      <c r="J6" s="14" t="e">
        <f>'[1] Ingresos'!J55</f>
        <v>#REF!</v>
      </c>
      <c r="K6" s="14" t="e">
        <f>'[1] Ingresos'!K55</f>
        <v>#REF!</v>
      </c>
      <c r="L6" s="14" t="e">
        <f>'[1] Ingresos'!L55</f>
        <v>#REF!</v>
      </c>
      <c r="M6" s="14" t="e">
        <f>'[1] Ingresos'!M55</f>
        <v>#REF!</v>
      </c>
      <c r="N6" s="14" t="e">
        <f>'[1] Ingresos'!N55</f>
        <v>#REF!</v>
      </c>
      <c r="O6" s="14" t="e">
        <f>'[1] Ingresos'!O55</f>
        <v>#REF!</v>
      </c>
      <c r="P6" s="5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/>
      <c r="B7" s="5"/>
      <c r="C7" s="5"/>
      <c r="D7" s="5"/>
      <c r="E7" s="5"/>
      <c r="F7" s="5"/>
      <c r="G7" s="5"/>
      <c r="H7" s="5"/>
      <c r="I7" s="2"/>
      <c r="J7" s="2"/>
      <c r="K7" s="5"/>
      <c r="L7" s="5"/>
      <c r="M7" s="5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9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/>
      <c r="B9" s="5"/>
      <c r="C9" s="5"/>
      <c r="D9" s="5"/>
      <c r="E9" s="5"/>
      <c r="F9" s="5"/>
      <c r="G9" s="5"/>
      <c r="H9" s="5"/>
      <c r="I9" s="2"/>
      <c r="J9" s="2"/>
      <c r="K9" s="5"/>
      <c r="L9" s="5"/>
      <c r="M9" s="5"/>
      <c r="N9" s="5"/>
      <c r="O9" s="5"/>
      <c r="P9" s="5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1" t="s">
        <v>35</v>
      </c>
      <c r="B10" s="5"/>
      <c r="C10" s="5"/>
      <c r="D10" s="5"/>
      <c r="E10" s="5"/>
      <c r="F10" s="5"/>
      <c r="G10" s="5"/>
      <c r="H10" s="5"/>
      <c r="I10" s="2"/>
      <c r="J10" s="2"/>
      <c r="K10" s="5"/>
      <c r="L10" s="5"/>
      <c r="M10" s="5"/>
      <c r="N10" s="5"/>
      <c r="O10" s="5"/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" t="s">
        <v>36</v>
      </c>
      <c r="B11" s="23"/>
      <c r="C11" s="5"/>
      <c r="D11" s="5"/>
      <c r="E11" s="5"/>
      <c r="F11" s="5"/>
      <c r="G11" s="5"/>
      <c r="H11" s="5"/>
      <c r="I11" s="2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 t="s">
        <v>38</v>
      </c>
      <c r="B12" s="24"/>
      <c r="C12" s="5"/>
      <c r="D12" s="5"/>
      <c r="E12" s="5"/>
      <c r="F12" s="5"/>
      <c r="G12" s="5"/>
      <c r="H12" s="5"/>
      <c r="I12" s="2"/>
      <c r="J12" s="2"/>
      <c r="K12" s="5"/>
      <c r="L12" s="5"/>
      <c r="M12" s="5"/>
      <c r="N12" s="5"/>
      <c r="O12" s="5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" t="s">
        <v>40</v>
      </c>
      <c r="B13" s="25">
        <f>B12/12</f>
        <v>0</v>
      </c>
      <c r="C13" s="5"/>
      <c r="D13" s="5"/>
      <c r="E13" s="5"/>
      <c r="F13" s="5"/>
      <c r="G13" s="5"/>
      <c r="H13" s="5"/>
      <c r="I13" s="2"/>
      <c r="J13" s="2"/>
      <c r="K13" s="5"/>
      <c r="L13" s="5"/>
      <c r="M13" s="5"/>
      <c r="N13" s="5"/>
      <c r="O13" s="5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" t="s">
        <v>43</v>
      </c>
      <c r="B14" s="14">
        <f>B11*B12</f>
        <v>0</v>
      </c>
      <c r="C14" s="5"/>
      <c r="D14" s="5"/>
      <c r="E14" s="5"/>
      <c r="F14" s="5"/>
      <c r="G14" s="5"/>
      <c r="H14" s="5"/>
      <c r="I14" s="2"/>
      <c r="J14" s="2"/>
      <c r="K14" s="5"/>
      <c r="L14" s="5"/>
      <c r="M14" s="5"/>
      <c r="N14" s="5"/>
      <c r="O14" s="5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" t="s">
        <v>45</v>
      </c>
      <c r="B15" s="14">
        <f>B14/12</f>
        <v>0</v>
      </c>
      <c r="C15" s="5"/>
      <c r="D15" s="5"/>
      <c r="E15" s="5"/>
      <c r="F15" s="5"/>
      <c r="G15" s="5"/>
      <c r="H15" s="5"/>
      <c r="I15" s="2"/>
      <c r="J15" s="2"/>
      <c r="K15" s="5"/>
      <c r="L15" s="5"/>
      <c r="M15" s="5"/>
      <c r="N15" s="5"/>
      <c r="O15" s="5"/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"/>
      <c r="B16" s="5"/>
      <c r="C16" s="5"/>
      <c r="D16" s="5"/>
      <c r="E16" s="5"/>
      <c r="F16" s="5"/>
      <c r="G16" s="5"/>
      <c r="H16" s="5"/>
      <c r="I16" s="2"/>
      <c r="J16" s="2"/>
      <c r="K16" s="5"/>
      <c r="L16" s="5"/>
      <c r="M16" s="5"/>
      <c r="N16" s="5"/>
      <c r="O16" s="5"/>
      <c r="P16" s="5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"/>
      <c r="B17" s="8" t="s">
        <v>46</v>
      </c>
      <c r="C17" s="5"/>
      <c r="D17" s="5"/>
      <c r="E17" s="5"/>
      <c r="F17" s="5"/>
      <c r="G17" s="5"/>
      <c r="H17" s="5"/>
      <c r="I17" s="2"/>
      <c r="J17" s="2"/>
      <c r="K17" s="5"/>
      <c r="L17" s="5"/>
      <c r="M17" s="5"/>
      <c r="N17" s="5"/>
      <c r="O17" s="5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 t="s">
        <v>35</v>
      </c>
      <c r="B18" s="14">
        <f>B15</f>
        <v>0</v>
      </c>
      <c r="C18" s="14">
        <f t="shared" ref="C18:N18" si="0">$B18</f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ref="O18:O22" si="1">SUM(C18:N18)</f>
        <v>0</v>
      </c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" t="s">
        <v>49</v>
      </c>
      <c r="B19" s="28"/>
      <c r="C19" s="14">
        <f t="shared" ref="C19:N19" si="2">$B19</f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1"/>
        <v>0</v>
      </c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0" t="s">
        <v>50</v>
      </c>
      <c r="B20" s="28"/>
      <c r="C20" s="14">
        <f t="shared" ref="C20:N20" si="3">$B20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1"/>
        <v>0</v>
      </c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0" t="s">
        <v>51</v>
      </c>
      <c r="B21" s="28"/>
      <c r="C21" s="14">
        <f t="shared" ref="C21:N21" si="4">$B21</f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 t="shared" si="1"/>
        <v>0</v>
      </c>
      <c r="P21" s="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" t="s">
        <v>52</v>
      </c>
      <c r="B22" s="28"/>
      <c r="C22" s="14">
        <f t="shared" ref="C22:N22" si="5">$B22</f>
        <v>0</v>
      </c>
      <c r="D22" s="14">
        <f t="shared" si="5"/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1"/>
        <v>0</v>
      </c>
      <c r="P22" s="5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2" t="str">
        <f>A8</f>
        <v xml:space="preserve">Gastos generales </v>
      </c>
      <c r="B23" s="31"/>
      <c r="C23" s="31">
        <f t="shared" ref="C23:O23" si="6">SUM(C18:C22)</f>
        <v>0</v>
      </c>
      <c r="D23" s="31">
        <f t="shared" si="6"/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6"/>
        <v>0</v>
      </c>
      <c r="P23" s="32"/>
      <c r="Q23" s="35" t="s">
        <v>53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7" t="s">
        <v>54</v>
      </c>
      <c r="B24" s="38"/>
      <c r="C24" s="39" t="str">
        <f t="shared" ref="C24:O24" si="7">IFERROR(C23/C$6,"")</f>
        <v/>
      </c>
      <c r="D24" s="39" t="str">
        <f t="shared" si="7"/>
        <v/>
      </c>
      <c r="E24" s="39" t="str">
        <f t="shared" si="7"/>
        <v/>
      </c>
      <c r="F24" s="39" t="str">
        <f t="shared" si="7"/>
        <v/>
      </c>
      <c r="G24" s="39" t="str">
        <f t="shared" si="7"/>
        <v/>
      </c>
      <c r="H24" s="39" t="str">
        <f t="shared" si="7"/>
        <v/>
      </c>
      <c r="I24" s="39" t="str">
        <f t="shared" si="7"/>
        <v/>
      </c>
      <c r="J24" s="39" t="str">
        <f t="shared" si="7"/>
        <v/>
      </c>
      <c r="K24" s="39" t="str">
        <f t="shared" si="7"/>
        <v/>
      </c>
      <c r="L24" s="39" t="str">
        <f t="shared" si="7"/>
        <v/>
      </c>
      <c r="M24" s="39" t="str">
        <f t="shared" si="7"/>
        <v/>
      </c>
      <c r="N24" s="39" t="str">
        <f t="shared" si="7"/>
        <v/>
      </c>
      <c r="O24" s="39" t="str">
        <f t="shared" si="7"/>
        <v/>
      </c>
      <c r="P24" s="38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5"/>
      <c r="B25" s="5"/>
      <c r="C25" s="5"/>
      <c r="D25" s="5"/>
      <c r="E25" s="5"/>
      <c r="F25" s="5"/>
      <c r="G25" s="5"/>
      <c r="H25" s="5"/>
      <c r="I25" s="2"/>
      <c r="J25" s="2"/>
      <c r="K25" s="5"/>
      <c r="L25" s="5"/>
      <c r="M25" s="5"/>
      <c r="N25" s="5"/>
      <c r="O25" s="5"/>
      <c r="P25" s="5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9" t="s">
        <v>58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5"/>
      <c r="B27" s="5"/>
      <c r="C27" s="5"/>
      <c r="D27" s="5"/>
      <c r="E27" s="5"/>
      <c r="F27" s="5"/>
      <c r="G27" s="5"/>
      <c r="H27" s="5"/>
      <c r="I27" s="2"/>
      <c r="J27" s="2"/>
      <c r="K27" s="5"/>
      <c r="L27" s="5"/>
      <c r="M27" s="5"/>
      <c r="N27" s="5"/>
      <c r="O27" s="5"/>
      <c r="P27" s="5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1" t="s">
        <v>59</v>
      </c>
      <c r="B28" s="42"/>
      <c r="C28" s="43" t="e">
        <f>'[1] Ingresos'!C55</f>
        <v>#REF!</v>
      </c>
      <c r="D28" s="43" t="e">
        <f>'[1] Ingresos'!D55</f>
        <v>#REF!</v>
      </c>
      <c r="E28" s="43" t="e">
        <f>'[1] Ingresos'!E55</f>
        <v>#REF!</v>
      </c>
      <c r="F28" s="43" t="e">
        <f>'[1] Ingresos'!F55</f>
        <v>#REF!</v>
      </c>
      <c r="G28" s="43" t="e">
        <f>'[1] Ingresos'!G55</f>
        <v>#REF!</v>
      </c>
      <c r="H28" s="43" t="e">
        <f>'[1] Ingresos'!H55</f>
        <v>#REF!</v>
      </c>
      <c r="I28" s="43" t="e">
        <f>'[1] Ingresos'!I55</f>
        <v>#REF!</v>
      </c>
      <c r="J28" s="43" t="e">
        <f>'[1] Ingresos'!J55</f>
        <v>#REF!</v>
      </c>
      <c r="K28" s="43" t="e">
        <f>'[1] Ingresos'!K55</f>
        <v>#REF!</v>
      </c>
      <c r="L28" s="43" t="e">
        <f>'[1] Ingresos'!L55</f>
        <v>#REF!</v>
      </c>
      <c r="M28" s="43" t="e">
        <f>'[1] Ingresos'!M55</f>
        <v>#REF!</v>
      </c>
      <c r="N28" s="43" t="e">
        <f>'[1] Ingresos'!N55</f>
        <v>#REF!</v>
      </c>
      <c r="O28" s="43" t="e">
        <f>'[1] Ingresos'!O55</f>
        <v>#REF!</v>
      </c>
      <c r="P28" s="4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5"/>
      <c r="B29" s="5"/>
      <c r="C29" s="5"/>
      <c r="D29" s="5"/>
      <c r="E29" s="5"/>
      <c r="F29" s="5"/>
      <c r="G29" s="5"/>
      <c r="H29" s="5"/>
      <c r="I29" s="2"/>
      <c r="J29" s="2"/>
      <c r="K29" s="5"/>
      <c r="L29" s="5"/>
      <c r="M29" s="5"/>
      <c r="N29" s="5"/>
      <c r="O29" s="5"/>
      <c r="P29" s="5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"/>
      <c r="B30" s="37" t="s">
        <v>54</v>
      </c>
      <c r="C30" s="5"/>
      <c r="D30" s="5"/>
      <c r="E30" s="5"/>
      <c r="F30" s="5"/>
      <c r="G30" s="5"/>
      <c r="H30" s="5"/>
      <c r="I30" s="2"/>
      <c r="J30" s="2"/>
      <c r="K30" s="5"/>
      <c r="L30" s="5"/>
      <c r="M30" s="5"/>
      <c r="N30" s="5"/>
      <c r="O30" s="5"/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0" t="s">
        <v>67</v>
      </c>
      <c r="B31" s="45"/>
      <c r="C31" s="14" t="e">
        <f t="shared" ref="C31:N31" si="8">$B31*C$28</f>
        <v>#REF!</v>
      </c>
      <c r="D31" s="14" t="e">
        <f t="shared" si="8"/>
        <v>#REF!</v>
      </c>
      <c r="E31" s="14" t="e">
        <f t="shared" si="8"/>
        <v>#REF!</v>
      </c>
      <c r="F31" s="14" t="e">
        <f t="shared" si="8"/>
        <v>#REF!</v>
      </c>
      <c r="G31" s="14" t="e">
        <f t="shared" si="8"/>
        <v>#REF!</v>
      </c>
      <c r="H31" s="14" t="e">
        <f t="shared" si="8"/>
        <v>#REF!</v>
      </c>
      <c r="I31" s="14" t="e">
        <f t="shared" si="8"/>
        <v>#REF!</v>
      </c>
      <c r="J31" s="14" t="e">
        <f t="shared" si="8"/>
        <v>#REF!</v>
      </c>
      <c r="K31" s="14" t="e">
        <f t="shared" si="8"/>
        <v>#REF!</v>
      </c>
      <c r="L31" s="14" t="e">
        <f t="shared" si="8"/>
        <v>#REF!</v>
      </c>
      <c r="M31" s="14" t="e">
        <f t="shared" si="8"/>
        <v>#REF!</v>
      </c>
      <c r="N31" s="14" t="e">
        <f t="shared" si="8"/>
        <v>#REF!</v>
      </c>
      <c r="O31" s="14" t="e">
        <f t="shared" ref="O31:O35" si="9">SUM(C31:N31)</f>
        <v>#REF!</v>
      </c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0" t="s">
        <v>68</v>
      </c>
      <c r="B32" s="45"/>
      <c r="C32" s="14" t="e">
        <f t="shared" ref="C32:N32" si="10">$B32*C$28</f>
        <v>#REF!</v>
      </c>
      <c r="D32" s="14" t="e">
        <f t="shared" si="10"/>
        <v>#REF!</v>
      </c>
      <c r="E32" s="14" t="e">
        <f t="shared" si="10"/>
        <v>#REF!</v>
      </c>
      <c r="F32" s="14" t="e">
        <f t="shared" si="10"/>
        <v>#REF!</v>
      </c>
      <c r="G32" s="14" t="e">
        <f t="shared" si="10"/>
        <v>#REF!</v>
      </c>
      <c r="H32" s="14" t="e">
        <f t="shared" si="10"/>
        <v>#REF!</v>
      </c>
      <c r="I32" s="14" t="e">
        <f t="shared" si="10"/>
        <v>#REF!</v>
      </c>
      <c r="J32" s="14" t="e">
        <f t="shared" si="10"/>
        <v>#REF!</v>
      </c>
      <c r="K32" s="14" t="e">
        <f t="shared" si="10"/>
        <v>#REF!</v>
      </c>
      <c r="L32" s="14" t="e">
        <f t="shared" si="10"/>
        <v>#REF!</v>
      </c>
      <c r="M32" s="14" t="e">
        <f t="shared" si="10"/>
        <v>#REF!</v>
      </c>
      <c r="N32" s="14" t="e">
        <f t="shared" si="10"/>
        <v>#REF!</v>
      </c>
      <c r="O32" s="14" t="e">
        <f t="shared" si="9"/>
        <v>#REF!</v>
      </c>
      <c r="P32" s="5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5"/>
      <c r="B33" s="45"/>
      <c r="C33" s="14" t="e">
        <f t="shared" ref="C33:N33" si="11">$B33*C$28</f>
        <v>#REF!</v>
      </c>
      <c r="D33" s="14" t="e">
        <f t="shared" si="11"/>
        <v>#REF!</v>
      </c>
      <c r="E33" s="14" t="e">
        <f t="shared" si="11"/>
        <v>#REF!</v>
      </c>
      <c r="F33" s="14" t="e">
        <f t="shared" si="11"/>
        <v>#REF!</v>
      </c>
      <c r="G33" s="14" t="e">
        <f t="shared" si="11"/>
        <v>#REF!</v>
      </c>
      <c r="H33" s="14" t="e">
        <f t="shared" si="11"/>
        <v>#REF!</v>
      </c>
      <c r="I33" s="14" t="e">
        <f t="shared" si="11"/>
        <v>#REF!</v>
      </c>
      <c r="J33" s="14" t="e">
        <f t="shared" si="11"/>
        <v>#REF!</v>
      </c>
      <c r="K33" s="14" t="e">
        <f t="shared" si="11"/>
        <v>#REF!</v>
      </c>
      <c r="L33" s="14" t="e">
        <f t="shared" si="11"/>
        <v>#REF!</v>
      </c>
      <c r="M33" s="14" t="e">
        <f t="shared" si="11"/>
        <v>#REF!</v>
      </c>
      <c r="N33" s="14" t="e">
        <f t="shared" si="11"/>
        <v>#REF!</v>
      </c>
      <c r="O33" s="14" t="e">
        <f t="shared" si="9"/>
        <v>#REF!</v>
      </c>
      <c r="P33" s="5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5"/>
      <c r="B34" s="45"/>
      <c r="C34" s="14" t="e">
        <f t="shared" ref="C34:N34" si="12">$B34*C$28</f>
        <v>#REF!</v>
      </c>
      <c r="D34" s="14" t="e">
        <f t="shared" si="12"/>
        <v>#REF!</v>
      </c>
      <c r="E34" s="14" t="e">
        <f t="shared" si="12"/>
        <v>#REF!</v>
      </c>
      <c r="F34" s="14" t="e">
        <f t="shared" si="12"/>
        <v>#REF!</v>
      </c>
      <c r="G34" s="14" t="e">
        <f t="shared" si="12"/>
        <v>#REF!</v>
      </c>
      <c r="H34" s="14" t="e">
        <f t="shared" si="12"/>
        <v>#REF!</v>
      </c>
      <c r="I34" s="14" t="e">
        <f t="shared" si="12"/>
        <v>#REF!</v>
      </c>
      <c r="J34" s="14" t="e">
        <f t="shared" si="12"/>
        <v>#REF!</v>
      </c>
      <c r="K34" s="14" t="e">
        <f t="shared" si="12"/>
        <v>#REF!</v>
      </c>
      <c r="L34" s="14" t="e">
        <f t="shared" si="12"/>
        <v>#REF!</v>
      </c>
      <c r="M34" s="14" t="e">
        <f t="shared" si="12"/>
        <v>#REF!</v>
      </c>
      <c r="N34" s="14" t="e">
        <f t="shared" si="12"/>
        <v>#REF!</v>
      </c>
      <c r="O34" s="14" t="e">
        <f t="shared" si="9"/>
        <v>#REF!</v>
      </c>
      <c r="P34" s="5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5"/>
      <c r="B35" s="45"/>
      <c r="C35" s="14" t="e">
        <f t="shared" ref="C35:N35" si="13">$B35*C$28</f>
        <v>#REF!</v>
      </c>
      <c r="D35" s="14" t="e">
        <f t="shared" si="13"/>
        <v>#REF!</v>
      </c>
      <c r="E35" s="14" t="e">
        <f t="shared" si="13"/>
        <v>#REF!</v>
      </c>
      <c r="F35" s="14" t="e">
        <f t="shared" si="13"/>
        <v>#REF!</v>
      </c>
      <c r="G35" s="14" t="e">
        <f t="shared" si="13"/>
        <v>#REF!</v>
      </c>
      <c r="H35" s="14" t="e">
        <f t="shared" si="13"/>
        <v>#REF!</v>
      </c>
      <c r="I35" s="14" t="e">
        <f t="shared" si="13"/>
        <v>#REF!</v>
      </c>
      <c r="J35" s="14" t="e">
        <f t="shared" si="13"/>
        <v>#REF!</v>
      </c>
      <c r="K35" s="14" t="e">
        <f t="shared" si="13"/>
        <v>#REF!</v>
      </c>
      <c r="L35" s="14" t="e">
        <f t="shared" si="13"/>
        <v>#REF!</v>
      </c>
      <c r="M35" s="14" t="e">
        <f t="shared" si="13"/>
        <v>#REF!</v>
      </c>
      <c r="N35" s="14" t="e">
        <f t="shared" si="13"/>
        <v>#REF!</v>
      </c>
      <c r="O35" s="14" t="e">
        <f t="shared" si="9"/>
        <v>#REF!</v>
      </c>
      <c r="P35" s="5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2" t="str">
        <f>A26</f>
        <v>Operaciones</v>
      </c>
      <c r="B36" s="31"/>
      <c r="C36" s="31" t="e">
        <f t="shared" ref="C36:O36" si="14">SUM(C31:C35)</f>
        <v>#REF!</v>
      </c>
      <c r="D36" s="31" t="e">
        <f t="shared" si="14"/>
        <v>#REF!</v>
      </c>
      <c r="E36" s="31" t="e">
        <f t="shared" si="14"/>
        <v>#REF!</v>
      </c>
      <c r="F36" s="31" t="e">
        <f t="shared" si="14"/>
        <v>#REF!</v>
      </c>
      <c r="G36" s="31" t="e">
        <f t="shared" si="14"/>
        <v>#REF!</v>
      </c>
      <c r="H36" s="31" t="e">
        <f t="shared" si="14"/>
        <v>#REF!</v>
      </c>
      <c r="I36" s="31" t="e">
        <f t="shared" si="14"/>
        <v>#REF!</v>
      </c>
      <c r="J36" s="31" t="e">
        <f t="shared" si="14"/>
        <v>#REF!</v>
      </c>
      <c r="K36" s="31" t="e">
        <f t="shared" si="14"/>
        <v>#REF!</v>
      </c>
      <c r="L36" s="31" t="e">
        <f t="shared" si="14"/>
        <v>#REF!</v>
      </c>
      <c r="M36" s="31" t="e">
        <f t="shared" si="14"/>
        <v>#REF!</v>
      </c>
      <c r="N36" s="31" t="e">
        <f t="shared" si="14"/>
        <v>#REF!</v>
      </c>
      <c r="O36" s="31" t="e">
        <f t="shared" si="14"/>
        <v>#REF!</v>
      </c>
      <c r="P36" s="3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8" t="s">
        <v>70</v>
      </c>
      <c r="B37" s="38"/>
      <c r="C37" s="39" t="str">
        <f t="shared" ref="C37:O37" si="15">IFERROR(C36/C$6,"")</f>
        <v/>
      </c>
      <c r="D37" s="39" t="str">
        <f t="shared" si="15"/>
        <v/>
      </c>
      <c r="E37" s="39" t="str">
        <f t="shared" si="15"/>
        <v/>
      </c>
      <c r="F37" s="39" t="str">
        <f t="shared" si="15"/>
        <v/>
      </c>
      <c r="G37" s="39" t="str">
        <f t="shared" si="15"/>
        <v/>
      </c>
      <c r="H37" s="39" t="str">
        <f t="shared" si="15"/>
        <v/>
      </c>
      <c r="I37" s="39" t="str">
        <f t="shared" si="15"/>
        <v/>
      </c>
      <c r="J37" s="39" t="str">
        <f t="shared" si="15"/>
        <v/>
      </c>
      <c r="K37" s="39" t="str">
        <f t="shared" si="15"/>
        <v/>
      </c>
      <c r="L37" s="39" t="str">
        <f t="shared" si="15"/>
        <v/>
      </c>
      <c r="M37" s="39" t="str">
        <f t="shared" si="15"/>
        <v/>
      </c>
      <c r="N37" s="39" t="str">
        <f t="shared" si="15"/>
        <v/>
      </c>
      <c r="O37" s="39" t="str">
        <f t="shared" si="15"/>
        <v/>
      </c>
      <c r="P37" s="38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5"/>
      <c r="B38" s="5"/>
      <c r="C38" s="5"/>
      <c r="D38" s="5"/>
      <c r="E38" s="5"/>
      <c r="F38" s="5"/>
      <c r="G38" s="5"/>
      <c r="H38" s="5"/>
      <c r="I38" s="2"/>
      <c r="J38" s="2"/>
      <c r="K38" s="5"/>
      <c r="L38" s="5"/>
      <c r="M38" s="5"/>
      <c r="N38" s="5"/>
      <c r="O38" s="5"/>
      <c r="P38" s="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9" t="s">
        <v>71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5"/>
      <c r="B40" s="5"/>
      <c r="C40" s="5"/>
      <c r="D40" s="5"/>
      <c r="E40" s="5"/>
      <c r="F40" s="5"/>
      <c r="G40" s="5"/>
      <c r="H40" s="5"/>
      <c r="I40" s="2"/>
      <c r="J40" s="2"/>
      <c r="K40" s="5"/>
      <c r="L40" s="5"/>
      <c r="M40" s="5"/>
      <c r="N40" s="5"/>
      <c r="O40" s="5"/>
      <c r="P40" s="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5"/>
      <c r="B41" s="5"/>
      <c r="C41" s="5" t="s">
        <v>72</v>
      </c>
      <c r="D41" s="5"/>
      <c r="E41" s="5"/>
      <c r="F41" s="5"/>
      <c r="G41" s="5"/>
      <c r="H41" s="5"/>
      <c r="I41" s="2"/>
      <c r="J41" s="2"/>
      <c r="K41" s="5"/>
      <c r="L41" s="5"/>
      <c r="M41" s="5"/>
      <c r="N41" s="5"/>
      <c r="O41" s="5"/>
      <c r="P41" s="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0" t="s">
        <v>73</v>
      </c>
      <c r="B42" s="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4">
        <f t="shared" ref="O42:O46" si="16">SUM(C42:N42)</f>
        <v>0</v>
      </c>
      <c r="P42" s="5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0" t="s">
        <v>74</v>
      </c>
      <c r="B43" s="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4">
        <f t="shared" si="16"/>
        <v>0</v>
      </c>
      <c r="P43" s="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5"/>
      <c r="B44" s="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4">
        <f t="shared" si="16"/>
        <v>0</v>
      </c>
      <c r="P44" s="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5"/>
      <c r="B45" s="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4">
        <f t="shared" si="16"/>
        <v>0</v>
      </c>
      <c r="P45" s="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5"/>
      <c r="B46" s="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4">
        <f t="shared" si="16"/>
        <v>0</v>
      </c>
      <c r="P46" s="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2" t="str">
        <f>A39</f>
        <v>Mercadeo</v>
      </c>
      <c r="B47" s="31"/>
      <c r="C47" s="31">
        <f t="shared" ref="C47:O47" si="17">SUM(C42:C46)</f>
        <v>0</v>
      </c>
      <c r="D47" s="31">
        <f t="shared" si="17"/>
        <v>0</v>
      </c>
      <c r="E47" s="31">
        <f t="shared" si="17"/>
        <v>0</v>
      </c>
      <c r="F47" s="31">
        <f t="shared" si="17"/>
        <v>0</v>
      </c>
      <c r="G47" s="31">
        <f t="shared" si="17"/>
        <v>0</v>
      </c>
      <c r="H47" s="31">
        <f t="shared" si="17"/>
        <v>0</v>
      </c>
      <c r="I47" s="31">
        <f t="shared" si="17"/>
        <v>0</v>
      </c>
      <c r="J47" s="31">
        <f t="shared" si="17"/>
        <v>0</v>
      </c>
      <c r="K47" s="31">
        <f t="shared" si="17"/>
        <v>0</v>
      </c>
      <c r="L47" s="31">
        <f t="shared" si="17"/>
        <v>0</v>
      </c>
      <c r="M47" s="31">
        <f t="shared" si="17"/>
        <v>0</v>
      </c>
      <c r="N47" s="31">
        <f t="shared" si="17"/>
        <v>0</v>
      </c>
      <c r="O47" s="31">
        <f t="shared" si="17"/>
        <v>0</v>
      </c>
      <c r="P47" s="3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8" t="s">
        <v>70</v>
      </c>
      <c r="B48" s="38"/>
      <c r="C48" s="39" t="str">
        <f t="shared" ref="C48:O48" si="18">IFERROR(C47/C$6,"")</f>
        <v/>
      </c>
      <c r="D48" s="39" t="str">
        <f t="shared" si="18"/>
        <v/>
      </c>
      <c r="E48" s="39" t="str">
        <f t="shared" si="18"/>
        <v/>
      </c>
      <c r="F48" s="39" t="str">
        <f t="shared" si="18"/>
        <v/>
      </c>
      <c r="G48" s="39" t="str">
        <f t="shared" si="18"/>
        <v/>
      </c>
      <c r="H48" s="39" t="str">
        <f t="shared" si="18"/>
        <v/>
      </c>
      <c r="I48" s="39" t="str">
        <f t="shared" si="18"/>
        <v/>
      </c>
      <c r="J48" s="39" t="str">
        <f t="shared" si="18"/>
        <v/>
      </c>
      <c r="K48" s="39" t="str">
        <f t="shared" si="18"/>
        <v/>
      </c>
      <c r="L48" s="39" t="str">
        <f t="shared" si="18"/>
        <v/>
      </c>
      <c r="M48" s="39" t="str">
        <f t="shared" si="18"/>
        <v/>
      </c>
      <c r="N48" s="39" t="str">
        <f t="shared" si="18"/>
        <v/>
      </c>
      <c r="O48" s="39" t="str">
        <f t="shared" si="18"/>
        <v/>
      </c>
      <c r="P48" s="38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5"/>
      <c r="B49" s="5"/>
      <c r="C49" s="5"/>
      <c r="D49" s="5"/>
      <c r="E49" s="5"/>
      <c r="F49" s="5"/>
      <c r="G49" s="5"/>
      <c r="H49" s="5"/>
      <c r="I49" s="2"/>
      <c r="J49" s="2"/>
      <c r="K49" s="5"/>
      <c r="L49" s="5"/>
      <c r="M49" s="5"/>
      <c r="N49" s="5"/>
      <c r="O49" s="5"/>
      <c r="P49" s="5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9" t="s">
        <v>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5"/>
      <c r="B51" s="5"/>
      <c r="C51" s="5"/>
      <c r="D51" s="5"/>
      <c r="E51" s="5"/>
      <c r="F51" s="5"/>
      <c r="G51" s="5"/>
      <c r="H51" s="5"/>
      <c r="I51" s="2"/>
      <c r="J51" s="2"/>
      <c r="K51" s="5"/>
      <c r="L51" s="5"/>
      <c r="M51" s="5"/>
      <c r="N51" s="5"/>
      <c r="O51" s="5"/>
      <c r="P51" s="5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0" t="s">
        <v>77</v>
      </c>
      <c r="B52" s="16">
        <v>30</v>
      </c>
      <c r="C52" s="5"/>
      <c r="D52" s="5"/>
      <c r="E52" s="5"/>
      <c r="F52" s="5"/>
      <c r="G52" s="5"/>
      <c r="H52" s="5"/>
      <c r="I52" s="2"/>
      <c r="J52" s="2"/>
      <c r="K52" s="5"/>
      <c r="L52" s="5"/>
      <c r="M52" s="5"/>
      <c r="N52" s="5"/>
      <c r="O52" s="5"/>
      <c r="P52" s="5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0" t="s">
        <v>78</v>
      </c>
      <c r="B53" s="16">
        <v>10</v>
      </c>
      <c r="C53" s="5"/>
      <c r="D53" s="5"/>
      <c r="E53" s="5"/>
      <c r="F53" s="5"/>
      <c r="G53" s="5"/>
      <c r="H53" s="5"/>
      <c r="I53" s="2"/>
      <c r="J53" s="2"/>
      <c r="K53" s="5"/>
      <c r="L53" s="5"/>
      <c r="M53" s="5"/>
      <c r="N53" s="5"/>
      <c r="O53" s="5"/>
      <c r="P53" s="5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5"/>
      <c r="B54" s="5"/>
      <c r="C54" s="5"/>
      <c r="D54" s="5"/>
      <c r="E54" s="5"/>
      <c r="F54" s="5"/>
      <c r="G54" s="5"/>
      <c r="H54" s="5"/>
      <c r="I54" s="2"/>
      <c r="J54" s="2"/>
      <c r="K54" s="5"/>
      <c r="L54" s="5"/>
      <c r="M54" s="5"/>
      <c r="N54" s="5"/>
      <c r="O54" s="5"/>
      <c r="P54" s="5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0" t="s">
        <v>79</v>
      </c>
      <c r="B55" s="14" t="e">
        <f>'[3]Fuentesy usos'!B7</f>
        <v>#REF!</v>
      </c>
      <c r="C55" s="14" t="e">
        <f t="shared" ref="C55:N55" si="19">$B55/($B52*12)</f>
        <v>#REF!</v>
      </c>
      <c r="D55" s="14" t="e">
        <f t="shared" si="19"/>
        <v>#REF!</v>
      </c>
      <c r="E55" s="14" t="e">
        <f t="shared" si="19"/>
        <v>#REF!</v>
      </c>
      <c r="F55" s="14" t="e">
        <f t="shared" si="19"/>
        <v>#REF!</v>
      </c>
      <c r="G55" s="14" t="e">
        <f t="shared" si="19"/>
        <v>#REF!</v>
      </c>
      <c r="H55" s="14" t="e">
        <f t="shared" si="19"/>
        <v>#REF!</v>
      </c>
      <c r="I55" s="14" t="e">
        <f t="shared" si="19"/>
        <v>#REF!</v>
      </c>
      <c r="J55" s="14" t="e">
        <f t="shared" si="19"/>
        <v>#REF!</v>
      </c>
      <c r="K55" s="14" t="e">
        <f t="shared" si="19"/>
        <v>#REF!</v>
      </c>
      <c r="L55" s="14" t="e">
        <f t="shared" si="19"/>
        <v>#REF!</v>
      </c>
      <c r="M55" s="14" t="e">
        <f t="shared" si="19"/>
        <v>#REF!</v>
      </c>
      <c r="N55" s="14" t="e">
        <f t="shared" si="19"/>
        <v>#REF!</v>
      </c>
      <c r="O55" s="14" t="e">
        <f t="shared" ref="O55:O56" si="20">SUM(C55:N55)</f>
        <v>#REF!</v>
      </c>
      <c r="P55" s="5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0" t="s">
        <v>80</v>
      </c>
      <c r="B56" s="14" t="e">
        <f>'[3]Fuentesy usos'!B8</f>
        <v>#REF!</v>
      </c>
      <c r="C56" s="14" t="e">
        <f t="shared" ref="C56:N56" si="21">$B56/($B53*12)</f>
        <v>#REF!</v>
      </c>
      <c r="D56" s="14" t="e">
        <f t="shared" si="21"/>
        <v>#REF!</v>
      </c>
      <c r="E56" s="14" t="e">
        <f t="shared" si="21"/>
        <v>#REF!</v>
      </c>
      <c r="F56" s="14" t="e">
        <f t="shared" si="21"/>
        <v>#REF!</v>
      </c>
      <c r="G56" s="14" t="e">
        <f t="shared" si="21"/>
        <v>#REF!</v>
      </c>
      <c r="H56" s="14" t="e">
        <f t="shared" si="21"/>
        <v>#REF!</v>
      </c>
      <c r="I56" s="14" t="e">
        <f t="shared" si="21"/>
        <v>#REF!</v>
      </c>
      <c r="J56" s="14" t="e">
        <f t="shared" si="21"/>
        <v>#REF!</v>
      </c>
      <c r="K56" s="14" t="e">
        <f t="shared" si="21"/>
        <v>#REF!</v>
      </c>
      <c r="L56" s="14" t="e">
        <f t="shared" si="21"/>
        <v>#REF!</v>
      </c>
      <c r="M56" s="14" t="e">
        <f t="shared" si="21"/>
        <v>#REF!</v>
      </c>
      <c r="N56" s="14" t="e">
        <f t="shared" si="21"/>
        <v>#REF!</v>
      </c>
      <c r="O56" s="14" t="e">
        <f t="shared" si="20"/>
        <v>#REF!</v>
      </c>
      <c r="P56" s="5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2" t="str">
        <f>A50</f>
        <v>Depreciación</v>
      </c>
      <c r="B57" s="31"/>
      <c r="C57" s="31" t="e">
        <f t="shared" ref="C57:N57" si="22">SUM(C55:C56)</f>
        <v>#REF!</v>
      </c>
      <c r="D57" s="31" t="e">
        <f t="shared" si="22"/>
        <v>#REF!</v>
      </c>
      <c r="E57" s="31" t="e">
        <f t="shared" si="22"/>
        <v>#REF!</v>
      </c>
      <c r="F57" s="31" t="e">
        <f t="shared" si="22"/>
        <v>#REF!</v>
      </c>
      <c r="G57" s="31" t="e">
        <f t="shared" si="22"/>
        <v>#REF!</v>
      </c>
      <c r="H57" s="31" t="e">
        <f t="shared" si="22"/>
        <v>#REF!</v>
      </c>
      <c r="I57" s="31" t="e">
        <f t="shared" si="22"/>
        <v>#REF!</v>
      </c>
      <c r="J57" s="31" t="e">
        <f t="shared" si="22"/>
        <v>#REF!</v>
      </c>
      <c r="K57" s="31" t="e">
        <f t="shared" si="22"/>
        <v>#REF!</v>
      </c>
      <c r="L57" s="31" t="e">
        <f t="shared" si="22"/>
        <v>#REF!</v>
      </c>
      <c r="M57" s="31" t="e">
        <f t="shared" si="22"/>
        <v>#REF!</v>
      </c>
      <c r="N57" s="31" t="e">
        <f t="shared" si="22"/>
        <v>#REF!</v>
      </c>
      <c r="O57" s="31" t="e">
        <f>SUM(O52:O56)</f>
        <v>#REF!</v>
      </c>
      <c r="P57" s="3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8" t="s">
        <v>70</v>
      </c>
      <c r="B58" s="38"/>
      <c r="C58" s="39" t="str">
        <f t="shared" ref="C58:O58" si="23">IFERROR(C57/C$6,"")</f>
        <v/>
      </c>
      <c r="D58" s="39" t="str">
        <f t="shared" si="23"/>
        <v/>
      </c>
      <c r="E58" s="39" t="str">
        <f t="shared" si="23"/>
        <v/>
      </c>
      <c r="F58" s="39" t="str">
        <f t="shared" si="23"/>
        <v/>
      </c>
      <c r="G58" s="39" t="str">
        <f t="shared" si="23"/>
        <v/>
      </c>
      <c r="H58" s="39" t="str">
        <f t="shared" si="23"/>
        <v/>
      </c>
      <c r="I58" s="39" t="str">
        <f t="shared" si="23"/>
        <v/>
      </c>
      <c r="J58" s="39" t="str">
        <f t="shared" si="23"/>
        <v/>
      </c>
      <c r="K58" s="39" t="str">
        <f t="shared" si="23"/>
        <v/>
      </c>
      <c r="L58" s="39" t="str">
        <f t="shared" si="23"/>
        <v/>
      </c>
      <c r="M58" s="39" t="str">
        <f t="shared" si="23"/>
        <v/>
      </c>
      <c r="N58" s="39" t="str">
        <f t="shared" si="23"/>
        <v/>
      </c>
      <c r="O58" s="39" t="str">
        <f t="shared" si="23"/>
        <v/>
      </c>
      <c r="P58" s="38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5"/>
      <c r="B59" s="5"/>
      <c r="C59" s="5"/>
      <c r="D59" s="5"/>
      <c r="E59" s="5"/>
      <c r="F59" s="5"/>
      <c r="G59" s="5"/>
      <c r="H59" s="5"/>
      <c r="I59" s="2"/>
      <c r="J59" s="2"/>
      <c r="K59" s="5"/>
      <c r="L59" s="5"/>
      <c r="M59" s="5"/>
      <c r="N59" s="5"/>
      <c r="O59" s="5"/>
      <c r="P59" s="5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9" t="s">
        <v>81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5"/>
      <c r="B61" s="5"/>
      <c r="C61" s="5"/>
      <c r="D61" s="5"/>
      <c r="E61" s="5"/>
      <c r="F61" s="5"/>
      <c r="G61" s="5"/>
      <c r="H61" s="5"/>
      <c r="I61" s="2"/>
      <c r="J61" s="2"/>
      <c r="K61" s="5"/>
      <c r="L61" s="5"/>
      <c r="M61" s="5"/>
      <c r="N61" s="5"/>
      <c r="O61" s="5"/>
      <c r="P61" s="5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5"/>
      <c r="B62" s="5"/>
      <c r="C62" s="6" t="s">
        <v>82</v>
      </c>
      <c r="D62" s="6" t="s">
        <v>4</v>
      </c>
      <c r="E62" s="6" t="s">
        <v>4</v>
      </c>
      <c r="F62" s="6" t="s">
        <v>5</v>
      </c>
      <c r="G62" s="8" t="s">
        <v>6</v>
      </c>
      <c r="H62" s="8" t="s">
        <v>7</v>
      </c>
      <c r="I62" s="8" t="s">
        <v>8</v>
      </c>
      <c r="J62" s="8" t="s">
        <v>9</v>
      </c>
      <c r="K62" s="8" t="s">
        <v>10</v>
      </c>
      <c r="L62" s="6" t="s">
        <v>11</v>
      </c>
      <c r="M62" s="6" t="s">
        <v>12</v>
      </c>
      <c r="N62" s="6" t="s">
        <v>13</v>
      </c>
      <c r="O62" s="8" t="s">
        <v>14</v>
      </c>
      <c r="P62" s="8" t="s">
        <v>15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0" t="s">
        <v>83</v>
      </c>
      <c r="B63" s="5"/>
      <c r="C63" s="17">
        <f t="shared" ref="C63:O63" si="24">C23</f>
        <v>0</v>
      </c>
      <c r="D63" s="17">
        <f t="shared" si="24"/>
        <v>0</v>
      </c>
      <c r="E63" s="17">
        <f t="shared" si="24"/>
        <v>0</v>
      </c>
      <c r="F63" s="17">
        <f t="shared" si="24"/>
        <v>0</v>
      </c>
      <c r="G63" s="17">
        <f t="shared" si="24"/>
        <v>0</v>
      </c>
      <c r="H63" s="17">
        <f t="shared" si="24"/>
        <v>0</v>
      </c>
      <c r="I63" s="17">
        <f t="shared" si="24"/>
        <v>0</v>
      </c>
      <c r="J63" s="17">
        <f t="shared" si="24"/>
        <v>0</v>
      </c>
      <c r="K63" s="17">
        <f t="shared" si="24"/>
        <v>0</v>
      </c>
      <c r="L63" s="17">
        <f t="shared" si="24"/>
        <v>0</v>
      </c>
      <c r="M63" s="17">
        <f t="shared" si="24"/>
        <v>0</v>
      </c>
      <c r="N63" s="17">
        <f t="shared" si="24"/>
        <v>0</v>
      </c>
      <c r="O63" s="17">
        <f t="shared" si="24"/>
        <v>0</v>
      </c>
      <c r="P63" s="5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0" t="s">
        <v>58</v>
      </c>
      <c r="B64" s="5"/>
      <c r="C64" s="17" t="e">
        <f t="shared" ref="C64:O64" si="25">C36</f>
        <v>#REF!</v>
      </c>
      <c r="D64" s="17" t="e">
        <f t="shared" si="25"/>
        <v>#REF!</v>
      </c>
      <c r="E64" s="17" t="e">
        <f t="shared" si="25"/>
        <v>#REF!</v>
      </c>
      <c r="F64" s="17" t="e">
        <f t="shared" si="25"/>
        <v>#REF!</v>
      </c>
      <c r="G64" s="17" t="e">
        <f t="shared" si="25"/>
        <v>#REF!</v>
      </c>
      <c r="H64" s="17" t="e">
        <f t="shared" si="25"/>
        <v>#REF!</v>
      </c>
      <c r="I64" s="17" t="e">
        <f t="shared" si="25"/>
        <v>#REF!</v>
      </c>
      <c r="J64" s="17" t="e">
        <f t="shared" si="25"/>
        <v>#REF!</v>
      </c>
      <c r="K64" s="17" t="e">
        <f t="shared" si="25"/>
        <v>#REF!</v>
      </c>
      <c r="L64" s="17" t="e">
        <f t="shared" si="25"/>
        <v>#REF!</v>
      </c>
      <c r="M64" s="17" t="e">
        <f t="shared" si="25"/>
        <v>#REF!</v>
      </c>
      <c r="N64" s="17" t="e">
        <f t="shared" si="25"/>
        <v>#REF!</v>
      </c>
      <c r="O64" s="17" t="e">
        <f t="shared" si="25"/>
        <v>#REF!</v>
      </c>
      <c r="P64" s="5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0" t="s">
        <v>71</v>
      </c>
      <c r="B65" s="5"/>
      <c r="C65" s="17">
        <f t="shared" ref="C65:O65" si="26">C47</f>
        <v>0</v>
      </c>
      <c r="D65" s="17">
        <f t="shared" si="26"/>
        <v>0</v>
      </c>
      <c r="E65" s="17">
        <f t="shared" si="26"/>
        <v>0</v>
      </c>
      <c r="F65" s="17">
        <f t="shared" si="26"/>
        <v>0</v>
      </c>
      <c r="G65" s="17">
        <f t="shared" si="26"/>
        <v>0</v>
      </c>
      <c r="H65" s="17">
        <f t="shared" si="26"/>
        <v>0</v>
      </c>
      <c r="I65" s="17">
        <f t="shared" si="26"/>
        <v>0</v>
      </c>
      <c r="J65" s="17">
        <f t="shared" si="26"/>
        <v>0</v>
      </c>
      <c r="K65" s="17">
        <f t="shared" si="26"/>
        <v>0</v>
      </c>
      <c r="L65" s="17">
        <f t="shared" si="26"/>
        <v>0</v>
      </c>
      <c r="M65" s="17">
        <f t="shared" si="26"/>
        <v>0</v>
      </c>
      <c r="N65" s="17">
        <f t="shared" si="26"/>
        <v>0</v>
      </c>
      <c r="O65" s="17">
        <f t="shared" si="26"/>
        <v>0</v>
      </c>
      <c r="P65" s="5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0" t="s">
        <v>76</v>
      </c>
      <c r="B66" s="5"/>
      <c r="C66" s="17" t="e">
        <f t="shared" ref="C66:O66" si="27">C57</f>
        <v>#REF!</v>
      </c>
      <c r="D66" s="17" t="e">
        <f t="shared" si="27"/>
        <v>#REF!</v>
      </c>
      <c r="E66" s="17" t="e">
        <f t="shared" si="27"/>
        <v>#REF!</v>
      </c>
      <c r="F66" s="17" t="e">
        <f t="shared" si="27"/>
        <v>#REF!</v>
      </c>
      <c r="G66" s="17" t="e">
        <f t="shared" si="27"/>
        <v>#REF!</v>
      </c>
      <c r="H66" s="17" t="e">
        <f t="shared" si="27"/>
        <v>#REF!</v>
      </c>
      <c r="I66" s="17" t="e">
        <f t="shared" si="27"/>
        <v>#REF!</v>
      </c>
      <c r="J66" s="17" t="e">
        <f t="shared" si="27"/>
        <v>#REF!</v>
      </c>
      <c r="K66" s="17" t="e">
        <f t="shared" si="27"/>
        <v>#REF!</v>
      </c>
      <c r="L66" s="17" t="e">
        <f t="shared" si="27"/>
        <v>#REF!</v>
      </c>
      <c r="M66" s="17" t="e">
        <f t="shared" si="27"/>
        <v>#REF!</v>
      </c>
      <c r="N66" s="17" t="e">
        <f t="shared" si="27"/>
        <v>#REF!</v>
      </c>
      <c r="O66" s="17" t="e">
        <f t="shared" si="27"/>
        <v>#REF!</v>
      </c>
      <c r="P66" s="5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44" t="s">
        <v>0</v>
      </c>
      <c r="B67" s="32"/>
      <c r="C67" s="31" t="e">
        <f t="shared" ref="C67:O67" si="28">SUM(C63:C66)</f>
        <v>#REF!</v>
      </c>
      <c r="D67" s="31" t="e">
        <f t="shared" si="28"/>
        <v>#REF!</v>
      </c>
      <c r="E67" s="31" t="e">
        <f t="shared" si="28"/>
        <v>#REF!</v>
      </c>
      <c r="F67" s="31" t="e">
        <f t="shared" si="28"/>
        <v>#REF!</v>
      </c>
      <c r="G67" s="31" t="e">
        <f t="shared" si="28"/>
        <v>#REF!</v>
      </c>
      <c r="H67" s="31" t="e">
        <f t="shared" si="28"/>
        <v>#REF!</v>
      </c>
      <c r="I67" s="31" t="e">
        <f t="shared" si="28"/>
        <v>#REF!</v>
      </c>
      <c r="J67" s="31" t="e">
        <f t="shared" si="28"/>
        <v>#REF!</v>
      </c>
      <c r="K67" s="31" t="e">
        <f t="shared" si="28"/>
        <v>#REF!</v>
      </c>
      <c r="L67" s="31" t="e">
        <f t="shared" si="28"/>
        <v>#REF!</v>
      </c>
      <c r="M67" s="31" t="e">
        <f t="shared" si="28"/>
        <v>#REF!</v>
      </c>
      <c r="N67" s="31" t="e">
        <f t="shared" si="28"/>
        <v>#REF!</v>
      </c>
      <c r="O67" s="31" t="e">
        <f t="shared" si="28"/>
        <v>#REF!</v>
      </c>
      <c r="P67" s="3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7" t="s">
        <v>54</v>
      </c>
      <c r="B68" s="38"/>
      <c r="C68" s="39" t="str">
        <f t="shared" ref="C68:O68" si="29">IFERROR(C67/C$6,"")</f>
        <v/>
      </c>
      <c r="D68" s="39" t="str">
        <f t="shared" si="29"/>
        <v/>
      </c>
      <c r="E68" s="39" t="str">
        <f t="shared" si="29"/>
        <v/>
      </c>
      <c r="F68" s="39" t="str">
        <f t="shared" si="29"/>
        <v/>
      </c>
      <c r="G68" s="39" t="str">
        <f t="shared" si="29"/>
        <v/>
      </c>
      <c r="H68" s="39" t="str">
        <f t="shared" si="29"/>
        <v/>
      </c>
      <c r="I68" s="39" t="str">
        <f t="shared" si="29"/>
        <v/>
      </c>
      <c r="J68" s="39" t="str">
        <f t="shared" si="29"/>
        <v/>
      </c>
      <c r="K68" s="39" t="str">
        <f t="shared" si="29"/>
        <v/>
      </c>
      <c r="L68" s="39" t="str">
        <f t="shared" si="29"/>
        <v/>
      </c>
      <c r="M68" s="39" t="str">
        <f t="shared" si="29"/>
        <v/>
      </c>
      <c r="N68" s="39" t="str">
        <f t="shared" si="29"/>
        <v/>
      </c>
      <c r="O68" s="39" t="str">
        <f t="shared" si="29"/>
        <v/>
      </c>
      <c r="P68" s="38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5"/>
      <c r="B69" s="5"/>
      <c r="C69" s="5"/>
      <c r="D69" s="5"/>
      <c r="E69" s="5"/>
      <c r="F69" s="5"/>
      <c r="G69" s="5"/>
      <c r="H69" s="5"/>
      <c r="I69" s="2"/>
      <c r="J69" s="2"/>
      <c r="K69" s="5"/>
      <c r="L69" s="5"/>
      <c r="M69" s="5"/>
      <c r="N69" s="5"/>
      <c r="O69" s="5"/>
      <c r="P69" s="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Z1000"/>
  <sheetViews>
    <sheetView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A36" sqref="A36"/>
    </sheetView>
  </sheetViews>
  <sheetFormatPr defaultColWidth="15.140625" defaultRowHeight="15" customHeight="1"/>
  <cols>
    <col min="1" max="1" width="37.28515625" customWidth="1"/>
    <col min="2" max="2" width="8.85546875" customWidth="1"/>
    <col min="3" max="3" width="14.42578125" customWidth="1"/>
    <col min="4" max="15" width="6.5703125" customWidth="1"/>
    <col min="16" max="26" width="13.28515625" customWidth="1"/>
  </cols>
  <sheetData>
    <row r="1" spans="1:26" ht="18.75" customHeight="1">
      <c r="A1" s="1" t="e">
        <f>'[1] Ingresos'!B4</f>
        <v>#REF!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127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5" t="s">
        <v>128</v>
      </c>
      <c r="B4" s="56"/>
      <c r="C4" s="57"/>
      <c r="D4" s="57"/>
      <c r="E4" s="57"/>
      <c r="F4" s="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3"/>
      <c r="B5" s="58"/>
      <c r="C5" s="36"/>
      <c r="D5" s="3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1" t="s">
        <v>129</v>
      </c>
      <c r="B6" s="14"/>
      <c r="C6" s="5"/>
      <c r="D6" s="3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9" t="s">
        <v>130</v>
      </c>
      <c r="B7" s="60"/>
      <c r="C7" s="5"/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9" t="s">
        <v>80</v>
      </c>
      <c r="B8" s="60"/>
      <c r="C8" s="5"/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61" t="s">
        <v>132</v>
      </c>
      <c r="B9" s="60"/>
      <c r="C9" s="5"/>
      <c r="D9" s="3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63"/>
      <c r="B10" s="60"/>
      <c r="C10" s="5"/>
      <c r="D10" s="3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63"/>
      <c r="B11" s="60"/>
      <c r="C11" s="5"/>
      <c r="D11" s="3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5" t="s">
        <v>133</v>
      </c>
      <c r="B12" s="33">
        <f>SUM(B7:B11)</f>
        <v>0</v>
      </c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3"/>
      <c r="B13" s="58"/>
      <c r="C13" s="36"/>
      <c r="D13" s="3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1" t="s">
        <v>0</v>
      </c>
      <c r="B14" s="14"/>
      <c r="C14" s="5"/>
      <c r="D14" s="3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9" t="s">
        <v>135</v>
      </c>
      <c r="B15" s="60"/>
      <c r="C15" s="5"/>
      <c r="D15" s="3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9" t="s">
        <v>136</v>
      </c>
      <c r="B16" s="60"/>
      <c r="C16" s="5"/>
      <c r="D16" s="3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61" t="s">
        <v>137</v>
      </c>
      <c r="B17" s="60"/>
      <c r="C17" s="5"/>
      <c r="D17" s="3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63"/>
      <c r="B18" s="60"/>
      <c r="C18" s="5"/>
      <c r="D18" s="3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63"/>
      <c r="B19" s="60"/>
      <c r="C19" s="5"/>
      <c r="D19" s="3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65" t="s">
        <v>139</v>
      </c>
      <c r="B20" s="33">
        <f>SUM(B15:B19)</f>
        <v>0</v>
      </c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3"/>
      <c r="B21" s="58"/>
      <c r="C21" s="53"/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0" t="s">
        <v>141</v>
      </c>
      <c r="B22" s="71">
        <f>SUM(B12,B20)</f>
        <v>0</v>
      </c>
      <c r="C22" s="5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53"/>
      <c r="B23" s="58"/>
      <c r="C23" s="36"/>
      <c r="D23" s="3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52" t="s">
        <v>144</v>
      </c>
      <c r="B24" s="58">
        <f>B22*D24</f>
        <v>0</v>
      </c>
      <c r="C24" s="5"/>
      <c r="D24" s="73">
        <v>0</v>
      </c>
      <c r="E24" s="74" t="s">
        <v>146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53"/>
      <c r="B25" s="58"/>
      <c r="C25" s="5"/>
      <c r="D25" s="36"/>
      <c r="E25" s="3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5" t="s">
        <v>218</v>
      </c>
      <c r="B26" s="76">
        <f>SUM(B22,B24)</f>
        <v>0</v>
      </c>
      <c r="C26" s="5"/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5"/>
      <c r="B27" s="14"/>
      <c r="C27" s="5"/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77" t="s">
        <v>150</v>
      </c>
      <c r="B28" s="78"/>
      <c r="C28" s="79"/>
      <c r="D28" s="79"/>
      <c r="E28" s="79"/>
      <c r="F28" s="7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53"/>
      <c r="B29" s="58"/>
      <c r="C29" s="36"/>
      <c r="D29" s="3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2" t="s">
        <v>152</v>
      </c>
      <c r="B30" s="81"/>
      <c r="C30" s="5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52" t="s">
        <v>153</v>
      </c>
      <c r="B31" s="60"/>
      <c r="C31" s="5"/>
      <c r="D31" s="3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5"/>
      <c r="B32" s="5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52" t="s">
        <v>154</v>
      </c>
      <c r="B33" s="58">
        <f>B30*B31</f>
        <v>0</v>
      </c>
      <c r="C33" s="82" t="e">
        <f>B33/B36</f>
        <v>#DIV/0!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3" t="s">
        <v>156</v>
      </c>
      <c r="B34" s="58">
        <f>B26-B33</f>
        <v>0</v>
      </c>
      <c r="C34" s="82" t="e">
        <f>B34/B36</f>
        <v>#DIV/0!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53"/>
      <c r="B35" s="58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75" t="s">
        <v>219</v>
      </c>
      <c r="B36" s="76">
        <f>SUM(B33:B35)</f>
        <v>0</v>
      </c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4A2"/>
  </sheetPr>
  <dimension ref="A1:Z1000"/>
  <sheetViews>
    <sheetView topLeftCell="A28" workbookViewId="0">
      <selection activeCell="C9" sqref="C9"/>
    </sheetView>
  </sheetViews>
  <sheetFormatPr defaultColWidth="15.140625" defaultRowHeight="15" customHeight="1"/>
  <cols>
    <col min="1" max="1" width="16.140625" customWidth="1"/>
    <col min="2" max="2" width="8.28515625" customWidth="1"/>
    <col min="3" max="3" width="11.28515625" customWidth="1"/>
    <col min="4" max="13" width="8.28515625" customWidth="1"/>
    <col min="14" max="14" width="8.85546875" customWidth="1"/>
    <col min="15" max="24" width="6.5703125" customWidth="1"/>
    <col min="25" max="26" width="13.28515625" customWidth="1"/>
  </cols>
  <sheetData>
    <row r="1" spans="1:26" ht="18.75" customHeight="1">
      <c r="A1" s="1" t="e">
        <f>'[1] Ingresos'!B4</f>
        <v>#REF!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62" t="s">
        <v>220</v>
      </c>
      <c r="B4" s="6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0" t="s">
        <v>134</v>
      </c>
      <c r="B6" s="6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" t="s">
        <v>138</v>
      </c>
      <c r="B7" s="6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 t="s">
        <v>140</v>
      </c>
      <c r="B8" s="6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 t="s">
        <v>142</v>
      </c>
      <c r="B9" s="69">
        <v>12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" t="s">
        <v>143</v>
      </c>
      <c r="B10" s="5">
        <f>B8*B9</f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" t="s">
        <v>221</v>
      </c>
      <c r="B11" s="72" t="e">
        <f>-PMT(B7/B9,B8*B9,B6)</f>
        <v>#NUM!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 t="s">
        <v>145</v>
      </c>
      <c r="B12" s="72" t="e">
        <f>-CUMIPMT(B7/B9,B10,B6,1,B10,0)</f>
        <v>#NUM!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62" t="s">
        <v>147</v>
      </c>
      <c r="B14" s="64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74" t="s">
        <v>148</v>
      </c>
      <c r="B16" s="5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 t="s">
        <v>149</v>
      </c>
      <c r="B18" s="5"/>
      <c r="C18" s="14">
        <f>B6</f>
        <v>0</v>
      </c>
      <c r="D18" s="14" t="e">
        <f t="shared" ref="D18:N18" si="0">C24</f>
        <v>#NUM!</v>
      </c>
      <c r="E18" s="14" t="e">
        <f t="shared" si="0"/>
        <v>#NUM!</v>
      </c>
      <c r="F18" s="14" t="e">
        <f t="shared" si="0"/>
        <v>#NUM!</v>
      </c>
      <c r="G18" s="14" t="e">
        <f t="shared" si="0"/>
        <v>#NUM!</v>
      </c>
      <c r="H18" s="14" t="e">
        <f t="shared" si="0"/>
        <v>#NUM!</v>
      </c>
      <c r="I18" s="14" t="e">
        <f t="shared" si="0"/>
        <v>#NUM!</v>
      </c>
      <c r="J18" s="14" t="e">
        <f t="shared" si="0"/>
        <v>#NUM!</v>
      </c>
      <c r="K18" s="14" t="e">
        <f t="shared" si="0"/>
        <v>#NUM!</v>
      </c>
      <c r="L18" s="14" t="e">
        <f t="shared" si="0"/>
        <v>#NUM!</v>
      </c>
      <c r="M18" s="14" t="e">
        <f t="shared" si="0"/>
        <v>#NUM!</v>
      </c>
      <c r="N18" s="14" t="e">
        <f t="shared" si="0"/>
        <v>#NUM!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74" t="s">
        <v>151</v>
      </c>
      <c r="B20" s="5"/>
      <c r="C20" s="80" t="e">
        <f t="shared" ref="C20:N20" si="1">C22-C21</f>
        <v>#NUM!</v>
      </c>
      <c r="D20" s="80" t="e">
        <f t="shared" si="1"/>
        <v>#NUM!</v>
      </c>
      <c r="E20" s="80" t="e">
        <f t="shared" si="1"/>
        <v>#NUM!</v>
      </c>
      <c r="F20" s="80" t="e">
        <f t="shared" si="1"/>
        <v>#NUM!</v>
      </c>
      <c r="G20" s="80" t="e">
        <f t="shared" si="1"/>
        <v>#NUM!</v>
      </c>
      <c r="H20" s="80" t="e">
        <f t="shared" si="1"/>
        <v>#NUM!</v>
      </c>
      <c r="I20" s="80" t="e">
        <f t="shared" si="1"/>
        <v>#NUM!</v>
      </c>
      <c r="J20" s="80" t="e">
        <f t="shared" si="1"/>
        <v>#NUM!</v>
      </c>
      <c r="K20" s="80" t="e">
        <f t="shared" si="1"/>
        <v>#NUM!</v>
      </c>
      <c r="L20" s="80" t="e">
        <f t="shared" si="1"/>
        <v>#NUM!</v>
      </c>
      <c r="M20" s="80" t="e">
        <f t="shared" si="1"/>
        <v>#NUM!</v>
      </c>
      <c r="N20" s="80" t="e">
        <f t="shared" si="1"/>
        <v>#NUM!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74" t="s">
        <v>155</v>
      </c>
      <c r="B21" s="5"/>
      <c r="C21" s="80" t="e">
        <f t="shared" ref="C21:N21" si="2">-IPMT($B7/$B8,C16,$B10,$B6)</f>
        <v>#DIV/0!</v>
      </c>
      <c r="D21" s="80" t="e">
        <f t="shared" si="2"/>
        <v>#DIV/0!</v>
      </c>
      <c r="E21" s="80" t="e">
        <f t="shared" si="2"/>
        <v>#DIV/0!</v>
      </c>
      <c r="F21" s="80" t="e">
        <f t="shared" si="2"/>
        <v>#DIV/0!</v>
      </c>
      <c r="G21" s="80" t="e">
        <f t="shared" si="2"/>
        <v>#DIV/0!</v>
      </c>
      <c r="H21" s="80" t="e">
        <f t="shared" si="2"/>
        <v>#DIV/0!</v>
      </c>
      <c r="I21" s="80" t="e">
        <f t="shared" si="2"/>
        <v>#DIV/0!</v>
      </c>
      <c r="J21" s="80" t="e">
        <f t="shared" si="2"/>
        <v>#DIV/0!</v>
      </c>
      <c r="K21" s="80" t="e">
        <f t="shared" si="2"/>
        <v>#DIV/0!</v>
      </c>
      <c r="L21" s="80" t="e">
        <f t="shared" si="2"/>
        <v>#DIV/0!</v>
      </c>
      <c r="M21" s="80" t="e">
        <f t="shared" si="2"/>
        <v>#DIV/0!</v>
      </c>
      <c r="N21" s="80" t="e">
        <f t="shared" si="2"/>
        <v>#DIV/0!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84" t="s">
        <v>157</v>
      </c>
      <c r="B22" s="32"/>
      <c r="C22" s="85" t="e">
        <f t="shared" ref="C22:N22" si="3">-PMT($B7/$B9,$B10,$B6)</f>
        <v>#NUM!</v>
      </c>
      <c r="D22" s="85" t="e">
        <f t="shared" si="3"/>
        <v>#NUM!</v>
      </c>
      <c r="E22" s="85" t="e">
        <f t="shared" si="3"/>
        <v>#NUM!</v>
      </c>
      <c r="F22" s="85" t="e">
        <f t="shared" si="3"/>
        <v>#NUM!</v>
      </c>
      <c r="G22" s="85" t="e">
        <f t="shared" si="3"/>
        <v>#NUM!</v>
      </c>
      <c r="H22" s="85" t="e">
        <f t="shared" si="3"/>
        <v>#NUM!</v>
      </c>
      <c r="I22" s="85" t="e">
        <f t="shared" si="3"/>
        <v>#NUM!</v>
      </c>
      <c r="J22" s="85" t="e">
        <f t="shared" si="3"/>
        <v>#NUM!</v>
      </c>
      <c r="K22" s="85" t="e">
        <f t="shared" si="3"/>
        <v>#NUM!</v>
      </c>
      <c r="L22" s="85" t="e">
        <f t="shared" si="3"/>
        <v>#NUM!</v>
      </c>
      <c r="M22" s="85" t="e">
        <f t="shared" si="3"/>
        <v>#NUM!</v>
      </c>
      <c r="N22" s="85" t="e">
        <f t="shared" si="3"/>
        <v>#NUM!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 t="s">
        <v>158</v>
      </c>
      <c r="B24" s="5"/>
      <c r="C24" s="14" t="e">
        <f t="shared" ref="C24:N24" si="4">C18-C20</f>
        <v>#NUM!</v>
      </c>
      <c r="D24" s="14" t="e">
        <f t="shared" si="4"/>
        <v>#NUM!</v>
      </c>
      <c r="E24" s="14" t="e">
        <f t="shared" si="4"/>
        <v>#NUM!</v>
      </c>
      <c r="F24" s="14" t="e">
        <f t="shared" si="4"/>
        <v>#NUM!</v>
      </c>
      <c r="G24" s="14" t="e">
        <f t="shared" si="4"/>
        <v>#NUM!</v>
      </c>
      <c r="H24" s="14" t="e">
        <f t="shared" si="4"/>
        <v>#NUM!</v>
      </c>
      <c r="I24" s="14" t="e">
        <f t="shared" si="4"/>
        <v>#NUM!</v>
      </c>
      <c r="J24" s="14" t="e">
        <f t="shared" si="4"/>
        <v>#NUM!</v>
      </c>
      <c r="K24" s="14" t="e">
        <f t="shared" si="4"/>
        <v>#NUM!</v>
      </c>
      <c r="L24" s="14" t="e">
        <f t="shared" si="4"/>
        <v>#NUM!</v>
      </c>
      <c r="M24" s="14" t="e">
        <f t="shared" si="4"/>
        <v>#NUM!</v>
      </c>
      <c r="N24" s="14" t="e">
        <f t="shared" si="4"/>
        <v>#NUM!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1000"/>
  <sheetViews>
    <sheetView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5.140625" defaultRowHeight="15" customHeight="1"/>
  <cols>
    <col min="1" max="1" width="16.28515625" customWidth="1"/>
    <col min="2" max="2" width="7.5703125" customWidth="1"/>
    <col min="3" max="12" width="7.42578125" customWidth="1"/>
    <col min="13" max="13" width="8.28515625" customWidth="1"/>
    <col min="14" max="14" width="8.42578125" customWidth="1"/>
    <col min="15" max="15" width="8.7109375" customWidth="1"/>
    <col min="16" max="25" width="6.5703125" customWidth="1"/>
    <col min="26" max="26" width="13.28515625" customWidth="1"/>
  </cols>
  <sheetData>
    <row r="1" spans="1:26" ht="18.75" customHeight="1">
      <c r="A1" s="1" t="e">
        <f>'[1] Ingresos'!B4</f>
        <v>#REF!</v>
      </c>
      <c r="B1" s="8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159</v>
      </c>
      <c r="B2" s="8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"/>
      <c r="B4" s="6"/>
      <c r="C4" s="8" t="s">
        <v>3</v>
      </c>
      <c r="D4" s="6" t="s">
        <v>4</v>
      </c>
      <c r="E4" s="6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6" t="s">
        <v>11</v>
      </c>
      <c r="L4" s="6" t="s">
        <v>12</v>
      </c>
      <c r="M4" s="6" t="s">
        <v>13</v>
      </c>
      <c r="N4" s="8" t="s">
        <v>14</v>
      </c>
      <c r="O4" s="8" t="s">
        <v>15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8" t="s">
        <v>84</v>
      </c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 t="s">
        <v>59</v>
      </c>
      <c r="B8" s="6"/>
      <c r="C8" s="14" t="e">
        <f>'[1] Ingresos'!C55</f>
        <v>#REF!</v>
      </c>
      <c r="D8" s="14" t="e">
        <f>'[1] Ingresos'!D55</f>
        <v>#REF!</v>
      </c>
      <c r="E8" s="14" t="e">
        <f>'[1] Ingresos'!E55</f>
        <v>#REF!</v>
      </c>
      <c r="F8" s="14" t="e">
        <f>'[1] Ingresos'!F55</f>
        <v>#REF!</v>
      </c>
      <c r="G8" s="14" t="e">
        <f>'[1] Ingresos'!G55</f>
        <v>#REF!</v>
      </c>
      <c r="H8" s="14" t="e">
        <f>'[1] Ingresos'!H55</f>
        <v>#REF!</v>
      </c>
      <c r="I8" s="14" t="e">
        <f>'[1] Ingresos'!I55</f>
        <v>#REF!</v>
      </c>
      <c r="J8" s="14" t="e">
        <f>'[1] Ingresos'!J55</f>
        <v>#REF!</v>
      </c>
      <c r="K8" s="14" t="e">
        <f>'[1] Ingresos'!K55</f>
        <v>#REF!</v>
      </c>
      <c r="L8" s="14" t="e">
        <f>'[1] Ingresos'!L55</f>
        <v>#REF!</v>
      </c>
      <c r="M8" s="14" t="e">
        <f>'[1] Ingresos'!M55</f>
        <v>#REF!</v>
      </c>
      <c r="N8" s="14" t="e">
        <f>'[1] Ingresos'!N55</f>
        <v>#REF!</v>
      </c>
      <c r="O8" s="14" t="e">
        <f t="shared" ref="O8:O9" si="0">SUM(C8:N8)</f>
        <v>#REF!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 t="s">
        <v>120</v>
      </c>
      <c r="B9" s="91" t="e">
        <f t="shared" ref="B9:B10" si="1">O9/O$8</f>
        <v>#REF!</v>
      </c>
      <c r="C9" s="14" t="e">
        <f>'[1] Ingresos'!C74</f>
        <v>#REF!</v>
      </c>
      <c r="D9" s="14" t="e">
        <f>'[1] Ingresos'!D74</f>
        <v>#REF!</v>
      </c>
      <c r="E9" s="14" t="e">
        <f>'[1] Ingresos'!E74</f>
        <v>#REF!</v>
      </c>
      <c r="F9" s="14" t="e">
        <f>'[1] Ingresos'!F74</f>
        <v>#REF!</v>
      </c>
      <c r="G9" s="14" t="e">
        <f>'[1] Ingresos'!G74</f>
        <v>#REF!</v>
      </c>
      <c r="H9" s="14" t="e">
        <f>'[1] Ingresos'!H74</f>
        <v>#REF!</v>
      </c>
      <c r="I9" s="14" t="e">
        <f>'[1] Ingresos'!I74</f>
        <v>#REF!</v>
      </c>
      <c r="J9" s="14" t="e">
        <f>'[1] Ingresos'!J74</f>
        <v>#REF!</v>
      </c>
      <c r="K9" s="14" t="e">
        <f>'[1] Ingresos'!K74</f>
        <v>#REF!</v>
      </c>
      <c r="L9" s="14" t="e">
        <f>'[1] Ingresos'!L74</f>
        <v>#REF!</v>
      </c>
      <c r="M9" s="14" t="e">
        <f>'[1] Ingresos'!M74</f>
        <v>#REF!</v>
      </c>
      <c r="N9" s="14" t="e">
        <f>'[1] Ingresos'!N74</f>
        <v>#REF!</v>
      </c>
      <c r="O9" s="14" t="e">
        <f t="shared" si="0"/>
        <v>#REF!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4" t="s">
        <v>160</v>
      </c>
      <c r="B10" s="92" t="e">
        <f t="shared" si="1"/>
        <v>#REF!</v>
      </c>
      <c r="C10" s="33" t="e">
        <f t="shared" ref="C10:O10" si="2">C8-C9</f>
        <v>#REF!</v>
      </c>
      <c r="D10" s="33" t="e">
        <f t="shared" si="2"/>
        <v>#REF!</v>
      </c>
      <c r="E10" s="33" t="e">
        <f t="shared" si="2"/>
        <v>#REF!</v>
      </c>
      <c r="F10" s="33" t="e">
        <f t="shared" si="2"/>
        <v>#REF!</v>
      </c>
      <c r="G10" s="33" t="e">
        <f t="shared" si="2"/>
        <v>#REF!</v>
      </c>
      <c r="H10" s="33" t="e">
        <f t="shared" si="2"/>
        <v>#REF!</v>
      </c>
      <c r="I10" s="33" t="e">
        <f t="shared" si="2"/>
        <v>#REF!</v>
      </c>
      <c r="J10" s="33" t="e">
        <f t="shared" si="2"/>
        <v>#REF!</v>
      </c>
      <c r="K10" s="33" t="e">
        <f t="shared" si="2"/>
        <v>#REF!</v>
      </c>
      <c r="L10" s="33" t="e">
        <f t="shared" si="2"/>
        <v>#REF!</v>
      </c>
      <c r="M10" s="33" t="e">
        <f t="shared" si="2"/>
        <v>#REF!</v>
      </c>
      <c r="N10" s="33" t="e">
        <f t="shared" si="2"/>
        <v>#REF!</v>
      </c>
      <c r="O10" s="33" t="e">
        <f t="shared" si="2"/>
        <v>#REF!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7" t="s">
        <v>1</v>
      </c>
      <c r="B12" s="9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" t="s">
        <v>61</v>
      </c>
      <c r="B14" s="91" t="e">
        <f t="shared" ref="B14:B18" si="3">O14/O$8</f>
        <v>#REF!</v>
      </c>
      <c r="C14" s="14" t="e">
        <f>'[2] mano de obra'!C25</f>
        <v>#REF!</v>
      </c>
      <c r="D14" s="14" t="e">
        <f>'[2] mano de obra'!D25</f>
        <v>#REF!</v>
      </c>
      <c r="E14" s="14" t="e">
        <f>'[2] mano de obra'!E25</f>
        <v>#REF!</v>
      </c>
      <c r="F14" s="14" t="e">
        <f>'[2] mano de obra'!F25</f>
        <v>#REF!</v>
      </c>
      <c r="G14" s="14" t="e">
        <f>'[2] mano de obra'!G25</f>
        <v>#REF!</v>
      </c>
      <c r="H14" s="14" t="e">
        <f>'[2] mano de obra'!H25</f>
        <v>#REF!</v>
      </c>
      <c r="I14" s="14" t="e">
        <f>'[2] mano de obra'!I25</f>
        <v>#REF!</v>
      </c>
      <c r="J14" s="14" t="e">
        <f>'[2] mano de obra'!J25</f>
        <v>#REF!</v>
      </c>
      <c r="K14" s="14" t="e">
        <f>'[2] mano de obra'!K25</f>
        <v>#REF!</v>
      </c>
      <c r="L14" s="14" t="e">
        <f>'[2] mano de obra'!L25</f>
        <v>#REF!</v>
      </c>
      <c r="M14" s="14" t="e">
        <f>'[2] mano de obra'!M25</f>
        <v>#REF!</v>
      </c>
      <c r="N14" s="14" t="e">
        <f>'[2] mano de obra'!N25</f>
        <v>#REF!</v>
      </c>
      <c r="O14" s="14" t="e">
        <f t="shared" ref="O14:O17" si="4">SUM(C14:N14)</f>
        <v>#REF!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" t="s">
        <v>62</v>
      </c>
      <c r="B15" s="91" t="e">
        <f t="shared" si="3"/>
        <v>#REF!</v>
      </c>
      <c r="C15" s="14" t="e">
        <f>'[2] mano de obra'!C26</f>
        <v>#REF!</v>
      </c>
      <c r="D15" s="14" t="e">
        <f>'[2] mano de obra'!D26</f>
        <v>#REF!</v>
      </c>
      <c r="E15" s="14" t="e">
        <f>'[2] mano de obra'!E26</f>
        <v>#REF!</v>
      </c>
      <c r="F15" s="14" t="e">
        <f>'[2] mano de obra'!F26</f>
        <v>#REF!</v>
      </c>
      <c r="G15" s="14" t="e">
        <f>'[2] mano de obra'!G26</f>
        <v>#REF!</v>
      </c>
      <c r="H15" s="14" t="e">
        <f>'[2] mano de obra'!H26</f>
        <v>#REF!</v>
      </c>
      <c r="I15" s="14" t="e">
        <f>'[2] mano de obra'!I26</f>
        <v>#REF!</v>
      </c>
      <c r="J15" s="14" t="e">
        <f>'[2] mano de obra'!J26</f>
        <v>#REF!</v>
      </c>
      <c r="K15" s="14" t="e">
        <f>'[2] mano de obra'!K26</f>
        <v>#REF!</v>
      </c>
      <c r="L15" s="14" t="e">
        <f>'[2] mano de obra'!L26</f>
        <v>#REF!</v>
      </c>
      <c r="M15" s="14" t="e">
        <f>'[2] mano de obra'!M26</f>
        <v>#REF!</v>
      </c>
      <c r="N15" s="14" t="e">
        <f>'[2] mano de obra'!N26</f>
        <v>#REF!</v>
      </c>
      <c r="O15" s="14" t="e">
        <f t="shared" si="4"/>
        <v>#REF!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 t="s">
        <v>161</v>
      </c>
      <c r="B16" s="91" t="e">
        <f t="shared" si="3"/>
        <v>#REF!</v>
      </c>
      <c r="C16" s="14" t="e">
        <f>'[2] mano de obra'!C27</f>
        <v>#REF!</v>
      </c>
      <c r="D16" s="14" t="e">
        <f>'[2] mano de obra'!D27</f>
        <v>#REF!</v>
      </c>
      <c r="E16" s="14" t="e">
        <f>'[2] mano de obra'!E27</f>
        <v>#REF!</v>
      </c>
      <c r="F16" s="14" t="e">
        <f>'[2] mano de obra'!F27</f>
        <v>#REF!</v>
      </c>
      <c r="G16" s="14" t="e">
        <f>'[2] mano de obra'!G27</f>
        <v>#REF!</v>
      </c>
      <c r="H16" s="14" t="e">
        <f>'[2] mano de obra'!H27</f>
        <v>#REF!</v>
      </c>
      <c r="I16" s="14" t="e">
        <f>'[2] mano de obra'!I27</f>
        <v>#REF!</v>
      </c>
      <c r="J16" s="14" t="e">
        <f>'[2] mano de obra'!J27</f>
        <v>#REF!</v>
      </c>
      <c r="K16" s="14" t="e">
        <f>'[2] mano de obra'!K27</f>
        <v>#REF!</v>
      </c>
      <c r="L16" s="14" t="e">
        <f>'[2] mano de obra'!L27</f>
        <v>#REF!</v>
      </c>
      <c r="M16" s="14" t="e">
        <f>'[2] mano de obra'!M27</f>
        <v>#REF!</v>
      </c>
      <c r="N16" s="14" t="e">
        <f>'[2] mano de obra'!N27</f>
        <v>#REF!</v>
      </c>
      <c r="O16" s="14" t="e">
        <f t="shared" si="4"/>
        <v>#REF!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 t="s">
        <v>162</v>
      </c>
      <c r="B17" s="91" t="e">
        <f t="shared" si="3"/>
        <v>#REF!</v>
      </c>
      <c r="C17" s="14" t="e">
        <f>'[2] mano de obra'!C28</f>
        <v>#REF!</v>
      </c>
      <c r="D17" s="14" t="e">
        <f>'[2] mano de obra'!D28</f>
        <v>#REF!</v>
      </c>
      <c r="E17" s="14" t="e">
        <f>'[2] mano de obra'!E28</f>
        <v>#REF!</v>
      </c>
      <c r="F17" s="14" t="e">
        <f>'[2] mano de obra'!F28</f>
        <v>#REF!</v>
      </c>
      <c r="G17" s="14" t="e">
        <f>'[2] mano de obra'!G28</f>
        <v>#REF!</v>
      </c>
      <c r="H17" s="14" t="e">
        <f>'[2] mano de obra'!H28</f>
        <v>#REF!</v>
      </c>
      <c r="I17" s="14" t="e">
        <f>'[2] mano de obra'!I28</f>
        <v>#REF!</v>
      </c>
      <c r="J17" s="14" t="e">
        <f>'[2] mano de obra'!J28</f>
        <v>#REF!</v>
      </c>
      <c r="K17" s="14" t="e">
        <f>'[2] mano de obra'!K28</f>
        <v>#REF!</v>
      </c>
      <c r="L17" s="14" t="e">
        <f>'[2] mano de obra'!L28</f>
        <v>#REF!</v>
      </c>
      <c r="M17" s="14" t="e">
        <f>'[2] mano de obra'!M28</f>
        <v>#REF!</v>
      </c>
      <c r="N17" s="14" t="e">
        <f>'[2] mano de obra'!N28</f>
        <v>#REF!</v>
      </c>
      <c r="O17" s="14" t="e">
        <f t="shared" si="4"/>
        <v>#REF!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4" t="s">
        <v>1</v>
      </c>
      <c r="B18" s="92" t="e">
        <f t="shared" si="3"/>
        <v>#REF!</v>
      </c>
      <c r="C18" s="33" t="e">
        <f t="shared" ref="C18:O18" si="5">C14-C17</f>
        <v>#REF!</v>
      </c>
      <c r="D18" s="33" t="e">
        <f t="shared" si="5"/>
        <v>#REF!</v>
      </c>
      <c r="E18" s="33" t="e">
        <f t="shared" si="5"/>
        <v>#REF!</v>
      </c>
      <c r="F18" s="33" t="e">
        <f t="shared" si="5"/>
        <v>#REF!</v>
      </c>
      <c r="G18" s="33" t="e">
        <f t="shared" si="5"/>
        <v>#REF!</v>
      </c>
      <c r="H18" s="33" t="e">
        <f t="shared" si="5"/>
        <v>#REF!</v>
      </c>
      <c r="I18" s="33" t="e">
        <f t="shared" si="5"/>
        <v>#REF!</v>
      </c>
      <c r="J18" s="33" t="e">
        <f t="shared" si="5"/>
        <v>#REF!</v>
      </c>
      <c r="K18" s="33" t="e">
        <f t="shared" si="5"/>
        <v>#REF!</v>
      </c>
      <c r="L18" s="33" t="e">
        <f t="shared" si="5"/>
        <v>#REF!</v>
      </c>
      <c r="M18" s="33" t="e">
        <f t="shared" si="5"/>
        <v>#REF!</v>
      </c>
      <c r="N18" s="33" t="e">
        <f t="shared" si="5"/>
        <v>#REF!</v>
      </c>
      <c r="O18" s="33" t="e">
        <f t="shared" si="5"/>
        <v>#REF!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9" t="s">
        <v>0</v>
      </c>
      <c r="B20" s="9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" t="s">
        <v>163</v>
      </c>
      <c r="B22" s="91" t="e">
        <f t="shared" ref="B22:B26" si="6">O22/O$8</f>
        <v>#REF!</v>
      </c>
      <c r="C22" s="14" t="e">
        <f>[4]Gastos!C23</f>
        <v>#REF!</v>
      </c>
      <c r="D22" s="14" t="e">
        <f>[4]Gastos!D23</f>
        <v>#REF!</v>
      </c>
      <c r="E22" s="14" t="e">
        <f>[4]Gastos!E23</f>
        <v>#REF!</v>
      </c>
      <c r="F22" s="14" t="e">
        <f>[4]Gastos!F23</f>
        <v>#REF!</v>
      </c>
      <c r="G22" s="14" t="e">
        <f>[4]Gastos!G23</f>
        <v>#REF!</v>
      </c>
      <c r="H22" s="14" t="e">
        <f>[4]Gastos!H23</f>
        <v>#REF!</v>
      </c>
      <c r="I22" s="14" t="e">
        <f>[4]Gastos!I23</f>
        <v>#REF!</v>
      </c>
      <c r="J22" s="14" t="e">
        <f>[4]Gastos!J23</f>
        <v>#REF!</v>
      </c>
      <c r="K22" s="14" t="e">
        <f>[4]Gastos!K23</f>
        <v>#REF!</v>
      </c>
      <c r="L22" s="14" t="e">
        <f>[4]Gastos!L23</f>
        <v>#REF!</v>
      </c>
      <c r="M22" s="14" t="e">
        <f>[4]Gastos!M23</f>
        <v>#REF!</v>
      </c>
      <c r="N22" s="14" t="e">
        <f>[4]Gastos!N23</f>
        <v>#REF!</v>
      </c>
      <c r="O22" s="14" t="e">
        <f t="shared" ref="O22:O24" si="7">SUM(C22:N22)</f>
        <v>#REF!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" t="s">
        <v>58</v>
      </c>
      <c r="B23" s="91" t="e">
        <f t="shared" si="6"/>
        <v>#REF!</v>
      </c>
      <c r="C23" s="14" t="e">
        <f>[4]Gastos!C36</f>
        <v>#REF!</v>
      </c>
      <c r="D23" s="14" t="e">
        <f>[4]Gastos!D36</f>
        <v>#REF!</v>
      </c>
      <c r="E23" s="14" t="e">
        <f>[4]Gastos!E36</f>
        <v>#REF!</v>
      </c>
      <c r="F23" s="14" t="e">
        <f>[4]Gastos!F36</f>
        <v>#REF!</v>
      </c>
      <c r="G23" s="14" t="e">
        <f>[4]Gastos!G36</f>
        <v>#REF!</v>
      </c>
      <c r="H23" s="14" t="e">
        <f>[4]Gastos!H36</f>
        <v>#REF!</v>
      </c>
      <c r="I23" s="14" t="e">
        <f>[4]Gastos!I36</f>
        <v>#REF!</v>
      </c>
      <c r="J23" s="14" t="e">
        <f>[4]Gastos!J36</f>
        <v>#REF!</v>
      </c>
      <c r="K23" s="14" t="e">
        <f>[4]Gastos!K36</f>
        <v>#REF!</v>
      </c>
      <c r="L23" s="14" t="e">
        <f>[4]Gastos!L36</f>
        <v>#REF!</v>
      </c>
      <c r="M23" s="14" t="e">
        <f>[4]Gastos!M36</f>
        <v>#REF!</v>
      </c>
      <c r="N23" s="14" t="e">
        <f>[4]Gastos!N36</f>
        <v>#REF!</v>
      </c>
      <c r="O23" s="14" t="e">
        <f t="shared" si="7"/>
        <v>#REF!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 t="s">
        <v>71</v>
      </c>
      <c r="B24" s="91" t="e">
        <f t="shared" si="6"/>
        <v>#REF!</v>
      </c>
      <c r="C24" s="14" t="e">
        <f>[4]Gastos!C47</f>
        <v>#REF!</v>
      </c>
      <c r="D24" s="14" t="e">
        <f>[4]Gastos!D47</f>
        <v>#REF!</v>
      </c>
      <c r="E24" s="14" t="e">
        <f>[4]Gastos!E47</f>
        <v>#REF!</v>
      </c>
      <c r="F24" s="14" t="e">
        <f>[4]Gastos!F47</f>
        <v>#REF!</v>
      </c>
      <c r="G24" s="14" t="e">
        <f>[4]Gastos!G47</f>
        <v>#REF!</v>
      </c>
      <c r="H24" s="14" t="e">
        <f>[4]Gastos!H47</f>
        <v>#REF!</v>
      </c>
      <c r="I24" s="14" t="e">
        <f>[4]Gastos!I47</f>
        <v>#REF!</v>
      </c>
      <c r="J24" s="14" t="e">
        <f>[4]Gastos!J47</f>
        <v>#REF!</v>
      </c>
      <c r="K24" s="14" t="e">
        <f>[4]Gastos!K47</f>
        <v>#REF!</v>
      </c>
      <c r="L24" s="14" t="e">
        <f>[4]Gastos!L47</f>
        <v>#REF!</v>
      </c>
      <c r="M24" s="14" t="e">
        <f>[4]Gastos!M47</f>
        <v>#REF!</v>
      </c>
      <c r="N24" s="14" t="e">
        <f>[4]Gastos!N47</f>
        <v>#REF!</v>
      </c>
      <c r="O24" s="14" t="e">
        <f t="shared" si="7"/>
        <v>#REF!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" t="s">
        <v>76</v>
      </c>
      <c r="B25" s="91" t="e">
        <f t="shared" si="6"/>
        <v>#REF!</v>
      </c>
      <c r="C25" s="14" t="e">
        <f>[4]Gastos!C57</f>
        <v>#REF!</v>
      </c>
      <c r="D25" s="14" t="e">
        <f>[4]Gastos!D57</f>
        <v>#REF!</v>
      </c>
      <c r="E25" s="14" t="e">
        <f>[4]Gastos!E57</f>
        <v>#REF!</v>
      </c>
      <c r="F25" s="14" t="e">
        <f>[4]Gastos!F57</f>
        <v>#REF!</v>
      </c>
      <c r="G25" s="14" t="e">
        <f>[4]Gastos!G57</f>
        <v>#REF!</v>
      </c>
      <c r="H25" s="14" t="e">
        <f>[4]Gastos!H57</f>
        <v>#REF!</v>
      </c>
      <c r="I25" s="14" t="e">
        <f>[4]Gastos!I57</f>
        <v>#REF!</v>
      </c>
      <c r="J25" s="14" t="e">
        <f>[4]Gastos!J57</f>
        <v>#REF!</v>
      </c>
      <c r="K25" s="14" t="e">
        <f>[4]Gastos!K57</f>
        <v>#REF!</v>
      </c>
      <c r="L25" s="14" t="e">
        <f>[4]Gastos!L57</f>
        <v>#REF!</v>
      </c>
      <c r="M25" s="14" t="e">
        <f>[4]Gastos!M57</f>
        <v>#REF!</v>
      </c>
      <c r="N25" s="14" t="e">
        <f>[4]Gastos!N57</f>
        <v>#REF!</v>
      </c>
      <c r="O25" s="14" t="e">
        <f>[4]Gastos!O57</f>
        <v>#REF!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4" t="s">
        <v>164</v>
      </c>
      <c r="B26" s="92" t="e">
        <f t="shared" si="6"/>
        <v>#REF!</v>
      </c>
      <c r="C26" s="33" t="e">
        <f t="shared" ref="C26:O26" si="8">SUM(C22:C25)</f>
        <v>#REF!</v>
      </c>
      <c r="D26" s="33" t="e">
        <f t="shared" si="8"/>
        <v>#REF!</v>
      </c>
      <c r="E26" s="33" t="e">
        <f t="shared" si="8"/>
        <v>#REF!</v>
      </c>
      <c r="F26" s="33" t="e">
        <f t="shared" si="8"/>
        <v>#REF!</v>
      </c>
      <c r="G26" s="33" t="e">
        <f t="shared" si="8"/>
        <v>#REF!</v>
      </c>
      <c r="H26" s="33" t="e">
        <f t="shared" si="8"/>
        <v>#REF!</v>
      </c>
      <c r="I26" s="33" t="e">
        <f t="shared" si="8"/>
        <v>#REF!</v>
      </c>
      <c r="J26" s="33" t="e">
        <f t="shared" si="8"/>
        <v>#REF!</v>
      </c>
      <c r="K26" s="33" t="e">
        <f t="shared" si="8"/>
        <v>#REF!</v>
      </c>
      <c r="L26" s="33" t="e">
        <f t="shared" si="8"/>
        <v>#REF!</v>
      </c>
      <c r="M26" s="33" t="e">
        <f t="shared" si="8"/>
        <v>#REF!</v>
      </c>
      <c r="N26" s="33" t="e">
        <f t="shared" si="8"/>
        <v>#REF!</v>
      </c>
      <c r="O26" s="33" t="e">
        <f t="shared" si="8"/>
        <v>#REF!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4" t="s">
        <v>165</v>
      </c>
      <c r="B28" s="92" t="e">
        <f>O28/O$8</f>
        <v>#REF!</v>
      </c>
      <c r="C28" s="33" t="e">
        <f t="shared" ref="C28:O28" si="9">C10-C18-C26</f>
        <v>#REF!</v>
      </c>
      <c r="D28" s="33" t="e">
        <f t="shared" si="9"/>
        <v>#REF!</v>
      </c>
      <c r="E28" s="33" t="e">
        <f t="shared" si="9"/>
        <v>#REF!</v>
      </c>
      <c r="F28" s="33" t="e">
        <f t="shared" si="9"/>
        <v>#REF!</v>
      </c>
      <c r="G28" s="33" t="e">
        <f t="shared" si="9"/>
        <v>#REF!</v>
      </c>
      <c r="H28" s="33" t="e">
        <f t="shared" si="9"/>
        <v>#REF!</v>
      </c>
      <c r="I28" s="33" t="e">
        <f t="shared" si="9"/>
        <v>#REF!</v>
      </c>
      <c r="J28" s="33" t="e">
        <f t="shared" si="9"/>
        <v>#REF!</v>
      </c>
      <c r="K28" s="33" t="e">
        <f t="shared" si="9"/>
        <v>#REF!</v>
      </c>
      <c r="L28" s="33" t="e">
        <f t="shared" si="9"/>
        <v>#REF!</v>
      </c>
      <c r="M28" s="33" t="e">
        <f t="shared" si="9"/>
        <v>#REF!</v>
      </c>
      <c r="N28" s="33" t="e">
        <f t="shared" si="9"/>
        <v>#REF!</v>
      </c>
      <c r="O28" s="33" t="e">
        <f t="shared" si="9"/>
        <v>#REF!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95" t="s">
        <v>166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0" t="s">
        <v>167</v>
      </c>
      <c r="B32" s="6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0" t="s">
        <v>168</v>
      </c>
      <c r="B33" s="91" t="e">
        <f t="shared" ref="B33:B34" si="10">O33/O$8</f>
        <v>#REF!</v>
      </c>
      <c r="C33" s="14" t="e">
        <f>[5]Deuda!C21</f>
        <v>#REF!</v>
      </c>
      <c r="D33" s="14" t="e">
        <f>[5]Deuda!D21</f>
        <v>#REF!</v>
      </c>
      <c r="E33" s="14" t="e">
        <f>[5]Deuda!E21</f>
        <v>#REF!</v>
      </c>
      <c r="F33" s="14" t="e">
        <f>[5]Deuda!F21</f>
        <v>#REF!</v>
      </c>
      <c r="G33" s="14" t="e">
        <f>[5]Deuda!G21</f>
        <v>#REF!</v>
      </c>
      <c r="H33" s="14" t="e">
        <f>[5]Deuda!H21</f>
        <v>#REF!</v>
      </c>
      <c r="I33" s="14" t="e">
        <f>[5]Deuda!I21</f>
        <v>#REF!</v>
      </c>
      <c r="J33" s="14" t="e">
        <f>[5]Deuda!J21</f>
        <v>#REF!</v>
      </c>
      <c r="K33" s="14" t="e">
        <f>[5]Deuda!K21</f>
        <v>#REF!</v>
      </c>
      <c r="L33" s="14" t="e">
        <f>[5]Deuda!L21</f>
        <v>#REF!</v>
      </c>
      <c r="M33" s="14" t="e">
        <f>[5]Deuda!M21</f>
        <v>#REF!</v>
      </c>
      <c r="N33" s="14" t="e">
        <f>[5]Deuda!N21</f>
        <v>#REF!</v>
      </c>
      <c r="O33" s="14" t="e">
        <f>SUM(C33:N33)</f>
        <v>#REF!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4" t="s">
        <v>166</v>
      </c>
      <c r="B34" s="92" t="e">
        <f t="shared" si="10"/>
        <v>#REF!</v>
      </c>
      <c r="C34" s="33" t="e">
        <f t="shared" ref="C34:O34" si="11">C32-C33</f>
        <v>#REF!</v>
      </c>
      <c r="D34" s="33" t="e">
        <f t="shared" si="11"/>
        <v>#REF!</v>
      </c>
      <c r="E34" s="33" t="e">
        <f t="shared" si="11"/>
        <v>#REF!</v>
      </c>
      <c r="F34" s="33" t="e">
        <f t="shared" si="11"/>
        <v>#REF!</v>
      </c>
      <c r="G34" s="33" t="e">
        <f t="shared" si="11"/>
        <v>#REF!</v>
      </c>
      <c r="H34" s="33" t="e">
        <f t="shared" si="11"/>
        <v>#REF!</v>
      </c>
      <c r="I34" s="33" t="e">
        <f t="shared" si="11"/>
        <v>#REF!</v>
      </c>
      <c r="J34" s="33" t="e">
        <f t="shared" si="11"/>
        <v>#REF!</v>
      </c>
      <c r="K34" s="33" t="e">
        <f t="shared" si="11"/>
        <v>#REF!</v>
      </c>
      <c r="L34" s="33" t="e">
        <f t="shared" si="11"/>
        <v>#REF!</v>
      </c>
      <c r="M34" s="33" t="e">
        <f t="shared" si="11"/>
        <v>#REF!</v>
      </c>
      <c r="N34" s="33" t="e">
        <f t="shared" si="11"/>
        <v>#REF!</v>
      </c>
      <c r="O34" s="33" t="e">
        <f t="shared" si="11"/>
        <v>#REF!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4" t="s">
        <v>169</v>
      </c>
      <c r="B36" s="92" t="e">
        <f>O36/O$8</f>
        <v>#REF!</v>
      </c>
      <c r="C36" s="33" t="e">
        <f t="shared" ref="C36:O36" si="12">SUM(C28,C34)</f>
        <v>#REF!</v>
      </c>
      <c r="D36" s="33" t="e">
        <f t="shared" si="12"/>
        <v>#REF!</v>
      </c>
      <c r="E36" s="33" t="e">
        <f t="shared" si="12"/>
        <v>#REF!</v>
      </c>
      <c r="F36" s="33" t="e">
        <f t="shared" si="12"/>
        <v>#REF!</v>
      </c>
      <c r="G36" s="33" t="e">
        <f t="shared" si="12"/>
        <v>#REF!</v>
      </c>
      <c r="H36" s="33" t="e">
        <f t="shared" si="12"/>
        <v>#REF!</v>
      </c>
      <c r="I36" s="33" t="e">
        <f t="shared" si="12"/>
        <v>#REF!</v>
      </c>
      <c r="J36" s="33" t="e">
        <f t="shared" si="12"/>
        <v>#REF!</v>
      </c>
      <c r="K36" s="33" t="e">
        <f t="shared" si="12"/>
        <v>#REF!</v>
      </c>
      <c r="L36" s="33" t="e">
        <f t="shared" si="12"/>
        <v>#REF!</v>
      </c>
      <c r="M36" s="33" t="e">
        <f t="shared" si="12"/>
        <v>#REF!</v>
      </c>
      <c r="N36" s="33" t="e">
        <f t="shared" si="12"/>
        <v>#REF!</v>
      </c>
      <c r="O36" s="33" t="e">
        <f t="shared" si="12"/>
        <v>#REF!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0" t="s">
        <v>170</v>
      </c>
      <c r="B38" s="6"/>
      <c r="C38" s="14" t="e">
        <f>C36</f>
        <v>#REF!</v>
      </c>
      <c r="D38" s="14" t="e">
        <f t="shared" ref="D38:N38" si="13">C38+D36</f>
        <v>#REF!</v>
      </c>
      <c r="E38" s="14" t="e">
        <f t="shared" si="13"/>
        <v>#REF!</v>
      </c>
      <c r="F38" s="14" t="e">
        <f t="shared" si="13"/>
        <v>#REF!</v>
      </c>
      <c r="G38" s="14" t="e">
        <f t="shared" si="13"/>
        <v>#REF!</v>
      </c>
      <c r="H38" s="14" t="e">
        <f t="shared" si="13"/>
        <v>#REF!</v>
      </c>
      <c r="I38" s="14" t="e">
        <f t="shared" si="13"/>
        <v>#REF!</v>
      </c>
      <c r="J38" s="14" t="e">
        <f t="shared" si="13"/>
        <v>#REF!</v>
      </c>
      <c r="K38" s="14" t="e">
        <f t="shared" si="13"/>
        <v>#REF!</v>
      </c>
      <c r="L38" s="14" t="e">
        <f t="shared" si="13"/>
        <v>#REF!</v>
      </c>
      <c r="M38" s="14" t="e">
        <f t="shared" si="13"/>
        <v>#REF!</v>
      </c>
      <c r="N38" s="14" t="e">
        <f t="shared" si="13"/>
        <v>#REF!</v>
      </c>
      <c r="O38" s="1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6" t="s">
        <v>171</v>
      </c>
      <c r="B40" s="9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5"/>
      <c r="B42" s="6"/>
      <c r="C42" s="8" t="s">
        <v>3</v>
      </c>
      <c r="D42" s="6" t="s">
        <v>4</v>
      </c>
      <c r="E42" s="6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6" t="s">
        <v>11</v>
      </c>
      <c r="L42" s="6" t="s">
        <v>12</v>
      </c>
      <c r="M42" s="6" t="s">
        <v>13</v>
      </c>
      <c r="N42" s="8" t="s">
        <v>14</v>
      </c>
      <c r="O42" s="8" t="s">
        <v>15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0" t="s">
        <v>172</v>
      </c>
      <c r="B44" s="6"/>
      <c r="C44" s="14" t="e">
        <f>'[3]Fuentesy usos'!B17</f>
        <v>#REF!</v>
      </c>
      <c r="D44" s="14" t="e">
        <f t="shared" ref="D44:N44" si="14">C51</f>
        <v>#REF!</v>
      </c>
      <c r="E44" s="14" t="e">
        <f t="shared" si="14"/>
        <v>#REF!</v>
      </c>
      <c r="F44" s="14" t="e">
        <f t="shared" si="14"/>
        <v>#REF!</v>
      </c>
      <c r="G44" s="14" t="e">
        <f t="shared" si="14"/>
        <v>#REF!</v>
      </c>
      <c r="H44" s="14" t="e">
        <f t="shared" si="14"/>
        <v>#REF!</v>
      </c>
      <c r="I44" s="14" t="e">
        <f t="shared" si="14"/>
        <v>#REF!</v>
      </c>
      <c r="J44" s="14" t="e">
        <f t="shared" si="14"/>
        <v>#REF!</v>
      </c>
      <c r="K44" s="14" t="e">
        <f t="shared" si="14"/>
        <v>#REF!</v>
      </c>
      <c r="L44" s="14" t="e">
        <f t="shared" si="14"/>
        <v>#REF!</v>
      </c>
      <c r="M44" s="14" t="e">
        <f t="shared" si="14"/>
        <v>#REF!</v>
      </c>
      <c r="N44" s="14" t="e">
        <f t="shared" si="14"/>
        <v>#REF!</v>
      </c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0" t="s">
        <v>173</v>
      </c>
      <c r="B46" s="6"/>
      <c r="C46" s="14" t="e">
        <f t="shared" ref="C46:N46" si="15">C36</f>
        <v>#REF!</v>
      </c>
      <c r="D46" s="14" t="e">
        <f t="shared" si="15"/>
        <v>#REF!</v>
      </c>
      <c r="E46" s="14" t="e">
        <f t="shared" si="15"/>
        <v>#REF!</v>
      </c>
      <c r="F46" s="14" t="e">
        <f t="shared" si="15"/>
        <v>#REF!</v>
      </c>
      <c r="G46" s="14" t="e">
        <f t="shared" si="15"/>
        <v>#REF!</v>
      </c>
      <c r="H46" s="14" t="e">
        <f t="shared" si="15"/>
        <v>#REF!</v>
      </c>
      <c r="I46" s="14" t="e">
        <f t="shared" si="15"/>
        <v>#REF!</v>
      </c>
      <c r="J46" s="14" t="e">
        <f t="shared" si="15"/>
        <v>#REF!</v>
      </c>
      <c r="K46" s="14" t="e">
        <f t="shared" si="15"/>
        <v>#REF!</v>
      </c>
      <c r="L46" s="14" t="e">
        <f t="shared" si="15"/>
        <v>#REF!</v>
      </c>
      <c r="M46" s="14" t="e">
        <f t="shared" si="15"/>
        <v>#REF!</v>
      </c>
      <c r="N46" s="14" t="e">
        <f t="shared" si="15"/>
        <v>#REF!</v>
      </c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0" t="s">
        <v>174</v>
      </c>
      <c r="B47" s="6"/>
      <c r="C47" s="14" t="e">
        <f t="shared" ref="C47:N47" si="16">C25</f>
        <v>#REF!</v>
      </c>
      <c r="D47" s="14" t="e">
        <f t="shared" si="16"/>
        <v>#REF!</v>
      </c>
      <c r="E47" s="14" t="e">
        <f t="shared" si="16"/>
        <v>#REF!</v>
      </c>
      <c r="F47" s="14" t="e">
        <f t="shared" si="16"/>
        <v>#REF!</v>
      </c>
      <c r="G47" s="14" t="e">
        <f t="shared" si="16"/>
        <v>#REF!</v>
      </c>
      <c r="H47" s="14" t="e">
        <f t="shared" si="16"/>
        <v>#REF!</v>
      </c>
      <c r="I47" s="14" t="e">
        <f t="shared" si="16"/>
        <v>#REF!</v>
      </c>
      <c r="J47" s="14" t="e">
        <f t="shared" si="16"/>
        <v>#REF!</v>
      </c>
      <c r="K47" s="14" t="e">
        <f t="shared" si="16"/>
        <v>#REF!</v>
      </c>
      <c r="L47" s="14" t="e">
        <f t="shared" si="16"/>
        <v>#REF!</v>
      </c>
      <c r="M47" s="14" t="e">
        <f t="shared" si="16"/>
        <v>#REF!</v>
      </c>
      <c r="N47" s="14" t="e">
        <f t="shared" si="16"/>
        <v>#REF!</v>
      </c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0" t="s">
        <v>175</v>
      </c>
      <c r="B48" s="6"/>
      <c r="C48" s="14" t="e">
        <f t="shared" ref="C48:N48" si="17">-C33</f>
        <v>#REF!</v>
      </c>
      <c r="D48" s="14" t="e">
        <f t="shared" si="17"/>
        <v>#REF!</v>
      </c>
      <c r="E48" s="14" t="e">
        <f t="shared" si="17"/>
        <v>#REF!</v>
      </c>
      <c r="F48" s="14" t="e">
        <f t="shared" si="17"/>
        <v>#REF!</v>
      </c>
      <c r="G48" s="14" t="e">
        <f t="shared" si="17"/>
        <v>#REF!</v>
      </c>
      <c r="H48" s="14" t="e">
        <f t="shared" si="17"/>
        <v>#REF!</v>
      </c>
      <c r="I48" s="14" t="e">
        <f t="shared" si="17"/>
        <v>#REF!</v>
      </c>
      <c r="J48" s="14" t="e">
        <f t="shared" si="17"/>
        <v>#REF!</v>
      </c>
      <c r="K48" s="14" t="e">
        <f t="shared" si="17"/>
        <v>#REF!</v>
      </c>
      <c r="L48" s="14" t="e">
        <f t="shared" si="17"/>
        <v>#REF!</v>
      </c>
      <c r="M48" s="14" t="e">
        <f t="shared" si="17"/>
        <v>#REF!</v>
      </c>
      <c r="N48" s="14" t="e">
        <f t="shared" si="17"/>
        <v>#REF!</v>
      </c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44" t="s">
        <v>171</v>
      </c>
      <c r="B49" s="99"/>
      <c r="C49" s="33" t="e">
        <f t="shared" ref="C49:N49" si="18">SUM(C46:C48)</f>
        <v>#REF!</v>
      </c>
      <c r="D49" s="33" t="e">
        <f t="shared" si="18"/>
        <v>#REF!</v>
      </c>
      <c r="E49" s="33" t="e">
        <f t="shared" si="18"/>
        <v>#REF!</v>
      </c>
      <c r="F49" s="33" t="e">
        <f t="shared" si="18"/>
        <v>#REF!</v>
      </c>
      <c r="G49" s="33" t="e">
        <f t="shared" si="18"/>
        <v>#REF!</v>
      </c>
      <c r="H49" s="33" t="e">
        <f t="shared" si="18"/>
        <v>#REF!</v>
      </c>
      <c r="I49" s="33" t="e">
        <f t="shared" si="18"/>
        <v>#REF!</v>
      </c>
      <c r="J49" s="33" t="e">
        <f t="shared" si="18"/>
        <v>#REF!</v>
      </c>
      <c r="K49" s="33" t="e">
        <f t="shared" si="18"/>
        <v>#REF!</v>
      </c>
      <c r="L49" s="33" t="e">
        <f t="shared" si="18"/>
        <v>#REF!</v>
      </c>
      <c r="M49" s="33" t="e">
        <f t="shared" si="18"/>
        <v>#REF!</v>
      </c>
      <c r="N49" s="33" t="e">
        <f t="shared" si="18"/>
        <v>#REF!</v>
      </c>
      <c r="O49" s="3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0" t="s">
        <v>176</v>
      </c>
      <c r="B51" s="6"/>
      <c r="C51" s="14" t="e">
        <f t="shared" ref="C51:N51" si="19">C44+C49</f>
        <v>#REF!</v>
      </c>
      <c r="D51" s="14" t="e">
        <f t="shared" si="19"/>
        <v>#REF!</v>
      </c>
      <c r="E51" s="14" t="e">
        <f t="shared" si="19"/>
        <v>#REF!</v>
      </c>
      <c r="F51" s="14" t="e">
        <f t="shared" si="19"/>
        <v>#REF!</v>
      </c>
      <c r="G51" s="14" t="e">
        <f t="shared" si="19"/>
        <v>#REF!</v>
      </c>
      <c r="H51" s="14" t="e">
        <f t="shared" si="19"/>
        <v>#REF!</v>
      </c>
      <c r="I51" s="14" t="e">
        <f t="shared" si="19"/>
        <v>#REF!</v>
      </c>
      <c r="J51" s="14" t="e">
        <f t="shared" si="19"/>
        <v>#REF!</v>
      </c>
      <c r="K51" s="14" t="e">
        <f t="shared" si="19"/>
        <v>#REF!</v>
      </c>
      <c r="L51" s="14" t="e">
        <f t="shared" si="19"/>
        <v>#REF!</v>
      </c>
      <c r="M51" s="14" t="e">
        <f t="shared" si="19"/>
        <v>#REF!</v>
      </c>
      <c r="N51" s="14" t="e">
        <f t="shared" si="19"/>
        <v>#REF!</v>
      </c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C28:N28">
    <cfRule type="colorScale" priority="1">
      <colorScale>
        <cfvo type="min"/>
        <cfvo type="formula" val="0"/>
        <cfvo type="max"/>
        <color rgb="FFD99594"/>
        <color rgb="FFFFFFFF"/>
        <color rgb="FFC2D69B"/>
      </colorScale>
    </cfRule>
  </conditionalFormatting>
  <conditionalFormatting sqref="C36:N36">
    <cfRule type="colorScale" priority="2">
      <colorScale>
        <cfvo type="min"/>
        <cfvo type="formula" val="0"/>
        <cfvo type="max"/>
        <color rgb="FFD99594"/>
        <color rgb="FFFFFFFF"/>
        <color rgb="FFC2D69B"/>
      </colorScale>
    </cfRule>
  </conditionalFormatting>
  <conditionalFormatting sqref="C51:N51">
    <cfRule type="colorScale" priority="3">
      <colorScale>
        <cfvo type="min"/>
        <cfvo type="formula" val="0"/>
        <cfvo type="max"/>
        <color rgb="FFD99594"/>
        <color rgb="FFFFFFFF"/>
        <color rgb="FFC2D69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1000"/>
  <sheetViews>
    <sheetView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5.140625" defaultRowHeight="15" customHeight="1"/>
  <cols>
    <col min="1" max="1" width="16.28515625" customWidth="1"/>
    <col min="2" max="2" width="7.5703125" customWidth="1"/>
    <col min="3" max="3" width="8.28515625" customWidth="1"/>
    <col min="4" max="12" width="7.42578125" customWidth="1"/>
    <col min="13" max="22" width="6.5703125" customWidth="1"/>
    <col min="23" max="26" width="13.28515625" customWidth="1"/>
  </cols>
  <sheetData>
    <row r="1" spans="1:26" ht="18.75" customHeight="1">
      <c r="A1" s="1" t="e">
        <f>'[1] Ingresos'!B4</f>
        <v>#REF!</v>
      </c>
      <c r="B1" s="86"/>
      <c r="C1" s="100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" t="s">
        <v>177</v>
      </c>
      <c r="B2" s="87"/>
      <c r="C2" s="101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6"/>
      <c r="C3" s="101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"/>
      <c r="B4" s="6"/>
      <c r="C4" s="102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/>
      <c r="B5" s="6"/>
      <c r="C5" s="101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8" t="s">
        <v>178</v>
      </c>
      <c r="B6" s="89"/>
      <c r="C6" s="103"/>
      <c r="D6" s="90"/>
      <c r="E6" s="90"/>
      <c r="F6" s="90"/>
      <c r="G6" s="90"/>
      <c r="H6" s="90"/>
      <c r="I6" s="90"/>
      <c r="J6" s="90"/>
      <c r="K6" s="90"/>
      <c r="L6" s="9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/>
      <c r="B7" s="6"/>
      <c r="C7" s="101"/>
      <c r="D7" s="5"/>
      <c r="E7" s="5"/>
      <c r="F7" s="5"/>
      <c r="G7" s="5"/>
      <c r="H7" s="5"/>
      <c r="I7" s="5"/>
      <c r="J7" s="5"/>
      <c r="K7" s="5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 t="s">
        <v>179</v>
      </c>
      <c r="B8" s="5"/>
      <c r="C8" s="101"/>
      <c r="D8" s="49"/>
      <c r="E8" s="49"/>
      <c r="F8" s="49"/>
      <c r="G8" s="49"/>
      <c r="H8" s="49"/>
      <c r="I8" s="49"/>
      <c r="J8" s="49"/>
      <c r="K8" s="49"/>
      <c r="L8" s="4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 t="s">
        <v>59</v>
      </c>
      <c r="B9" s="6"/>
      <c r="C9" s="104" t="e">
        <f>'12 meses ganancias y pérdidas'!O8</f>
        <v>#REF!</v>
      </c>
      <c r="D9" s="14" t="e">
        <f t="shared" ref="D9:L9" si="0">C9+(C9*D8)</f>
        <v>#REF!</v>
      </c>
      <c r="E9" s="14" t="e">
        <f t="shared" si="0"/>
        <v>#REF!</v>
      </c>
      <c r="F9" s="14" t="e">
        <f t="shared" si="0"/>
        <v>#REF!</v>
      </c>
      <c r="G9" s="14" t="e">
        <f t="shared" si="0"/>
        <v>#REF!</v>
      </c>
      <c r="H9" s="14" t="e">
        <f t="shared" si="0"/>
        <v>#REF!</v>
      </c>
      <c r="I9" s="14" t="e">
        <f t="shared" si="0"/>
        <v>#REF!</v>
      </c>
      <c r="J9" s="14" t="e">
        <f t="shared" si="0"/>
        <v>#REF!</v>
      </c>
      <c r="K9" s="14" t="e">
        <f t="shared" si="0"/>
        <v>#REF!</v>
      </c>
      <c r="L9" s="14" t="e">
        <f t="shared" si="0"/>
        <v>#REF!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" t="s">
        <v>180</v>
      </c>
      <c r="B10" s="54"/>
      <c r="C10" s="104" t="e">
        <f>'12 meses ganancias y pérdidas'!O9</f>
        <v>#REF!</v>
      </c>
      <c r="D10" s="14" t="e">
        <f t="shared" ref="D10:L10" si="1">D$9*$B10</f>
        <v>#REF!</v>
      </c>
      <c r="E10" s="14" t="e">
        <f t="shared" si="1"/>
        <v>#REF!</v>
      </c>
      <c r="F10" s="14" t="e">
        <f t="shared" si="1"/>
        <v>#REF!</v>
      </c>
      <c r="G10" s="14" t="e">
        <f t="shared" si="1"/>
        <v>#REF!</v>
      </c>
      <c r="H10" s="14" t="e">
        <f t="shared" si="1"/>
        <v>#REF!</v>
      </c>
      <c r="I10" s="14" t="e">
        <f t="shared" si="1"/>
        <v>#REF!</v>
      </c>
      <c r="J10" s="14" t="e">
        <f t="shared" si="1"/>
        <v>#REF!</v>
      </c>
      <c r="K10" s="14" t="e">
        <f t="shared" si="1"/>
        <v>#REF!</v>
      </c>
      <c r="L10" s="14" t="e">
        <f t="shared" si="1"/>
        <v>#REF!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44" t="s">
        <v>181</v>
      </c>
      <c r="B11" s="92">
        <f>1-B10</f>
        <v>1</v>
      </c>
      <c r="C11" s="105" t="e">
        <f t="shared" ref="C11:L11" si="2">C9-C10</f>
        <v>#REF!</v>
      </c>
      <c r="D11" s="33" t="e">
        <f t="shared" si="2"/>
        <v>#REF!</v>
      </c>
      <c r="E11" s="33" t="e">
        <f t="shared" si="2"/>
        <v>#REF!</v>
      </c>
      <c r="F11" s="33" t="e">
        <f t="shared" si="2"/>
        <v>#REF!</v>
      </c>
      <c r="G11" s="33" t="e">
        <f t="shared" si="2"/>
        <v>#REF!</v>
      </c>
      <c r="H11" s="33" t="e">
        <f t="shared" si="2"/>
        <v>#REF!</v>
      </c>
      <c r="I11" s="33" t="e">
        <f t="shared" si="2"/>
        <v>#REF!</v>
      </c>
      <c r="J11" s="33" t="e">
        <f t="shared" si="2"/>
        <v>#REF!</v>
      </c>
      <c r="K11" s="33" t="e">
        <f t="shared" si="2"/>
        <v>#REF!</v>
      </c>
      <c r="L11" s="33" t="e">
        <f t="shared" si="2"/>
        <v>#REF!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"/>
      <c r="B12" s="6"/>
      <c r="C12" s="101"/>
      <c r="D12" s="5"/>
      <c r="E12" s="5"/>
      <c r="F12" s="5"/>
      <c r="G12" s="5"/>
      <c r="H12" s="5"/>
      <c r="I12" s="5"/>
      <c r="J12" s="5"/>
      <c r="K12" s="5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7" t="s">
        <v>1</v>
      </c>
      <c r="B13" s="93"/>
      <c r="C13" s="106"/>
      <c r="D13" s="9"/>
      <c r="E13" s="9"/>
      <c r="F13" s="9"/>
      <c r="G13" s="9"/>
      <c r="H13" s="9"/>
      <c r="I13" s="9"/>
      <c r="J13" s="9"/>
      <c r="K13" s="9"/>
      <c r="L13" s="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"/>
      <c r="B14" s="6"/>
      <c r="C14" s="101"/>
      <c r="D14" s="5"/>
      <c r="E14" s="5"/>
      <c r="F14" s="5"/>
      <c r="G14" s="5"/>
      <c r="H14" s="5"/>
      <c r="I14" s="5"/>
      <c r="J14" s="5"/>
      <c r="K14" s="5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" t="s">
        <v>61</v>
      </c>
      <c r="B15" s="54"/>
      <c r="C15" s="104" t="e">
        <f>'12 meses ganancias y pérdidas'!O14</f>
        <v>#REF!</v>
      </c>
      <c r="D15" s="14" t="e">
        <f t="shared" ref="D15:L15" si="3">D$9*$B15</f>
        <v>#REF!</v>
      </c>
      <c r="E15" s="14" t="e">
        <f t="shared" si="3"/>
        <v>#REF!</v>
      </c>
      <c r="F15" s="14" t="e">
        <f t="shared" si="3"/>
        <v>#REF!</v>
      </c>
      <c r="G15" s="14" t="e">
        <f t="shared" si="3"/>
        <v>#REF!</v>
      </c>
      <c r="H15" s="14" t="e">
        <f t="shared" si="3"/>
        <v>#REF!</v>
      </c>
      <c r="I15" s="14" t="e">
        <f t="shared" si="3"/>
        <v>#REF!</v>
      </c>
      <c r="J15" s="14" t="e">
        <f t="shared" si="3"/>
        <v>#REF!</v>
      </c>
      <c r="K15" s="14" t="e">
        <f t="shared" si="3"/>
        <v>#REF!</v>
      </c>
      <c r="L15" s="14" t="e">
        <f t="shared" si="3"/>
        <v>#REF!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 t="s">
        <v>182</v>
      </c>
      <c r="B16" s="54"/>
      <c r="C16" s="104" t="e">
        <f>'12 meses ganancias y pérdidas'!O15</f>
        <v>#REF!</v>
      </c>
      <c r="D16" s="14" t="e">
        <f t="shared" ref="D16:L16" si="4">D$9*$B16</f>
        <v>#REF!</v>
      </c>
      <c r="E16" s="14" t="e">
        <f t="shared" si="4"/>
        <v>#REF!</v>
      </c>
      <c r="F16" s="14" t="e">
        <f t="shared" si="4"/>
        <v>#REF!</v>
      </c>
      <c r="G16" s="14" t="e">
        <f t="shared" si="4"/>
        <v>#REF!</v>
      </c>
      <c r="H16" s="14" t="e">
        <f t="shared" si="4"/>
        <v>#REF!</v>
      </c>
      <c r="I16" s="14" t="e">
        <f t="shared" si="4"/>
        <v>#REF!</v>
      </c>
      <c r="J16" s="14" t="e">
        <f t="shared" si="4"/>
        <v>#REF!</v>
      </c>
      <c r="K16" s="14" t="e">
        <f t="shared" si="4"/>
        <v>#REF!</v>
      </c>
      <c r="L16" s="14" t="e">
        <f t="shared" si="4"/>
        <v>#REF!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 t="s">
        <v>161</v>
      </c>
      <c r="B17" s="54"/>
      <c r="C17" s="104" t="e">
        <f>'12 meses ganancias y pérdidas'!O16</f>
        <v>#REF!</v>
      </c>
      <c r="D17" s="14" t="e">
        <f t="shared" ref="D17:L17" si="5">D$9*$B17</f>
        <v>#REF!</v>
      </c>
      <c r="E17" s="14" t="e">
        <f t="shared" si="5"/>
        <v>#REF!</v>
      </c>
      <c r="F17" s="14" t="e">
        <f t="shared" si="5"/>
        <v>#REF!</v>
      </c>
      <c r="G17" s="14" t="e">
        <f t="shared" si="5"/>
        <v>#REF!</v>
      </c>
      <c r="H17" s="14" t="e">
        <f t="shared" si="5"/>
        <v>#REF!</v>
      </c>
      <c r="I17" s="14" t="e">
        <f t="shared" si="5"/>
        <v>#REF!</v>
      </c>
      <c r="J17" s="14" t="e">
        <f t="shared" si="5"/>
        <v>#REF!</v>
      </c>
      <c r="K17" s="14" t="e">
        <f t="shared" si="5"/>
        <v>#REF!</v>
      </c>
      <c r="L17" s="14" t="e">
        <f t="shared" si="5"/>
        <v>#REF!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 t="s">
        <v>183</v>
      </c>
      <c r="B18" s="54"/>
      <c r="C18" s="104" t="e">
        <f>'12 meses ganancias y pérdidas'!O17</f>
        <v>#REF!</v>
      </c>
      <c r="D18" s="14" t="e">
        <f t="shared" ref="D18:L18" si="6">D$9*$B18</f>
        <v>#REF!</v>
      </c>
      <c r="E18" s="14" t="e">
        <f t="shared" si="6"/>
        <v>#REF!</v>
      </c>
      <c r="F18" s="14" t="e">
        <f t="shared" si="6"/>
        <v>#REF!</v>
      </c>
      <c r="G18" s="14" t="e">
        <f t="shared" si="6"/>
        <v>#REF!</v>
      </c>
      <c r="H18" s="14" t="e">
        <f t="shared" si="6"/>
        <v>#REF!</v>
      </c>
      <c r="I18" s="14" t="e">
        <f t="shared" si="6"/>
        <v>#REF!</v>
      </c>
      <c r="J18" s="14" t="e">
        <f t="shared" si="6"/>
        <v>#REF!</v>
      </c>
      <c r="K18" s="14" t="e">
        <f t="shared" si="6"/>
        <v>#REF!</v>
      </c>
      <c r="L18" s="14" t="e">
        <f t="shared" si="6"/>
        <v>#REF!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4" t="s">
        <v>1</v>
      </c>
      <c r="B19" s="92">
        <f>SUM(B15:B18)</f>
        <v>0</v>
      </c>
      <c r="C19" s="105" t="e">
        <f t="shared" ref="C19:L19" si="7">C15-C18</f>
        <v>#REF!</v>
      </c>
      <c r="D19" s="33" t="e">
        <f t="shared" si="7"/>
        <v>#REF!</v>
      </c>
      <c r="E19" s="33" t="e">
        <f t="shared" si="7"/>
        <v>#REF!</v>
      </c>
      <c r="F19" s="33" t="e">
        <f t="shared" si="7"/>
        <v>#REF!</v>
      </c>
      <c r="G19" s="33" t="e">
        <f t="shared" si="7"/>
        <v>#REF!</v>
      </c>
      <c r="H19" s="33" t="e">
        <f t="shared" si="7"/>
        <v>#REF!</v>
      </c>
      <c r="I19" s="33" t="e">
        <f t="shared" si="7"/>
        <v>#REF!</v>
      </c>
      <c r="J19" s="33" t="e">
        <f t="shared" si="7"/>
        <v>#REF!</v>
      </c>
      <c r="K19" s="33" t="e">
        <f t="shared" si="7"/>
        <v>#REF!</v>
      </c>
      <c r="L19" s="33" t="e">
        <f t="shared" si="7"/>
        <v>#REF!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6"/>
      <c r="C20" s="101"/>
      <c r="D20" s="5"/>
      <c r="E20" s="5"/>
      <c r="F20" s="5"/>
      <c r="G20" s="5"/>
      <c r="H20" s="5"/>
      <c r="I20" s="5"/>
      <c r="J20" s="5"/>
      <c r="K20" s="5"/>
      <c r="L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9" t="s">
        <v>0</v>
      </c>
      <c r="B21" s="94"/>
      <c r="C21" s="107"/>
      <c r="D21" s="21"/>
      <c r="E21" s="21"/>
      <c r="F21" s="21"/>
      <c r="G21" s="21"/>
      <c r="H21" s="21"/>
      <c r="I21" s="21"/>
      <c r="J21" s="21"/>
      <c r="K21" s="21"/>
      <c r="L21" s="2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5"/>
      <c r="B22" s="6"/>
      <c r="C22" s="101"/>
      <c r="D22" s="5"/>
      <c r="E22" s="5"/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" t="s">
        <v>163</v>
      </c>
      <c r="B23" s="54"/>
      <c r="C23" s="104" t="e">
        <f>'12 meses ganancias y pérdidas'!O22</f>
        <v>#REF!</v>
      </c>
      <c r="D23" s="14" t="e">
        <f t="shared" ref="D23:L23" si="8">D$9*$B23</f>
        <v>#REF!</v>
      </c>
      <c r="E23" s="14" t="e">
        <f t="shared" si="8"/>
        <v>#REF!</v>
      </c>
      <c r="F23" s="14" t="e">
        <f t="shared" si="8"/>
        <v>#REF!</v>
      </c>
      <c r="G23" s="14" t="e">
        <f t="shared" si="8"/>
        <v>#REF!</v>
      </c>
      <c r="H23" s="14" t="e">
        <f t="shared" si="8"/>
        <v>#REF!</v>
      </c>
      <c r="I23" s="14" t="e">
        <f t="shared" si="8"/>
        <v>#REF!</v>
      </c>
      <c r="J23" s="14" t="e">
        <f t="shared" si="8"/>
        <v>#REF!</v>
      </c>
      <c r="K23" s="14" t="e">
        <f t="shared" si="8"/>
        <v>#REF!</v>
      </c>
      <c r="L23" s="14" t="e">
        <f t="shared" si="8"/>
        <v>#REF!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 t="s">
        <v>58</v>
      </c>
      <c r="B24" s="54"/>
      <c r="C24" s="104" t="e">
        <f>'12 meses ganancias y pérdidas'!O23</f>
        <v>#REF!</v>
      </c>
      <c r="D24" s="14" t="e">
        <f t="shared" ref="D24:L24" si="9">D$9*$B24</f>
        <v>#REF!</v>
      </c>
      <c r="E24" s="14" t="e">
        <f t="shared" si="9"/>
        <v>#REF!</v>
      </c>
      <c r="F24" s="14" t="e">
        <f t="shared" si="9"/>
        <v>#REF!</v>
      </c>
      <c r="G24" s="14" t="e">
        <f t="shared" si="9"/>
        <v>#REF!</v>
      </c>
      <c r="H24" s="14" t="e">
        <f t="shared" si="9"/>
        <v>#REF!</v>
      </c>
      <c r="I24" s="14" t="e">
        <f t="shared" si="9"/>
        <v>#REF!</v>
      </c>
      <c r="J24" s="14" t="e">
        <f t="shared" si="9"/>
        <v>#REF!</v>
      </c>
      <c r="K24" s="14" t="e">
        <f t="shared" si="9"/>
        <v>#REF!</v>
      </c>
      <c r="L24" s="14" t="e">
        <f t="shared" si="9"/>
        <v>#REF!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" t="s">
        <v>71</v>
      </c>
      <c r="B25" s="54"/>
      <c r="C25" s="104" t="e">
        <f>'12 meses ganancias y pérdidas'!O24</f>
        <v>#REF!</v>
      </c>
      <c r="D25" s="14" t="e">
        <f t="shared" ref="D25:L25" si="10">D$9*$B25</f>
        <v>#REF!</v>
      </c>
      <c r="E25" s="14" t="e">
        <f t="shared" si="10"/>
        <v>#REF!</v>
      </c>
      <c r="F25" s="14" t="e">
        <f t="shared" si="10"/>
        <v>#REF!</v>
      </c>
      <c r="G25" s="14" t="e">
        <f t="shared" si="10"/>
        <v>#REF!</v>
      </c>
      <c r="H25" s="14" t="e">
        <f t="shared" si="10"/>
        <v>#REF!</v>
      </c>
      <c r="I25" s="14" t="e">
        <f t="shared" si="10"/>
        <v>#REF!</v>
      </c>
      <c r="J25" s="14" t="e">
        <f t="shared" si="10"/>
        <v>#REF!</v>
      </c>
      <c r="K25" s="14" t="e">
        <f t="shared" si="10"/>
        <v>#REF!</v>
      </c>
      <c r="L25" s="14" t="e">
        <f t="shared" si="10"/>
        <v>#REF!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0" t="s">
        <v>76</v>
      </c>
      <c r="B26" s="54"/>
      <c r="C26" s="104" t="e">
        <f>'12 meses ganancias y pérdidas'!O25</f>
        <v>#REF!</v>
      </c>
      <c r="D26" s="14" t="e">
        <f t="shared" ref="D26:L26" si="11">D$9*$B26</f>
        <v>#REF!</v>
      </c>
      <c r="E26" s="14" t="e">
        <f t="shared" si="11"/>
        <v>#REF!</v>
      </c>
      <c r="F26" s="14" t="e">
        <f t="shared" si="11"/>
        <v>#REF!</v>
      </c>
      <c r="G26" s="14" t="e">
        <f t="shared" si="11"/>
        <v>#REF!</v>
      </c>
      <c r="H26" s="14" t="e">
        <f t="shared" si="11"/>
        <v>#REF!</v>
      </c>
      <c r="I26" s="14" t="e">
        <f t="shared" si="11"/>
        <v>#REF!</v>
      </c>
      <c r="J26" s="14" t="e">
        <f t="shared" si="11"/>
        <v>#REF!</v>
      </c>
      <c r="K26" s="14" t="e">
        <f t="shared" si="11"/>
        <v>#REF!</v>
      </c>
      <c r="L26" s="14" t="e">
        <f t="shared" si="11"/>
        <v>#REF!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4" t="s">
        <v>1</v>
      </c>
      <c r="B27" s="92">
        <f t="shared" ref="B27:L27" si="12">SUM(B23:B26)</f>
        <v>0</v>
      </c>
      <c r="C27" s="105" t="e">
        <f t="shared" si="12"/>
        <v>#REF!</v>
      </c>
      <c r="D27" s="33" t="e">
        <f t="shared" si="12"/>
        <v>#REF!</v>
      </c>
      <c r="E27" s="33" t="e">
        <f t="shared" si="12"/>
        <v>#REF!</v>
      </c>
      <c r="F27" s="33" t="e">
        <f t="shared" si="12"/>
        <v>#REF!</v>
      </c>
      <c r="G27" s="33" t="e">
        <f t="shared" si="12"/>
        <v>#REF!</v>
      </c>
      <c r="H27" s="33" t="e">
        <f t="shared" si="12"/>
        <v>#REF!</v>
      </c>
      <c r="I27" s="33" t="e">
        <f t="shared" si="12"/>
        <v>#REF!</v>
      </c>
      <c r="J27" s="33" t="e">
        <f t="shared" si="12"/>
        <v>#REF!</v>
      </c>
      <c r="K27" s="33" t="e">
        <f t="shared" si="12"/>
        <v>#REF!</v>
      </c>
      <c r="L27" s="33" t="e">
        <f t="shared" si="12"/>
        <v>#REF!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5"/>
      <c r="B28" s="6"/>
      <c r="C28" s="101"/>
      <c r="D28" s="5"/>
      <c r="E28" s="5"/>
      <c r="F28" s="5"/>
      <c r="G28" s="5"/>
      <c r="H28" s="5"/>
      <c r="I28" s="5"/>
      <c r="J28" s="5"/>
      <c r="K28" s="5"/>
      <c r="L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4" t="s">
        <v>184</v>
      </c>
      <c r="B29" s="92">
        <f>SUM(B11-B19-B27)</f>
        <v>1</v>
      </c>
      <c r="C29" s="105" t="e">
        <f t="shared" ref="C29:L29" si="13">C11-C19-C27</f>
        <v>#REF!</v>
      </c>
      <c r="D29" s="33" t="e">
        <f t="shared" si="13"/>
        <v>#REF!</v>
      </c>
      <c r="E29" s="33" t="e">
        <f t="shared" si="13"/>
        <v>#REF!</v>
      </c>
      <c r="F29" s="33" t="e">
        <f t="shared" si="13"/>
        <v>#REF!</v>
      </c>
      <c r="G29" s="33" t="e">
        <f t="shared" si="13"/>
        <v>#REF!</v>
      </c>
      <c r="H29" s="33" t="e">
        <f t="shared" si="13"/>
        <v>#REF!</v>
      </c>
      <c r="I29" s="33" t="e">
        <f t="shared" si="13"/>
        <v>#REF!</v>
      </c>
      <c r="J29" s="33" t="e">
        <f t="shared" si="13"/>
        <v>#REF!</v>
      </c>
      <c r="K29" s="33" t="e">
        <f t="shared" si="13"/>
        <v>#REF!</v>
      </c>
      <c r="L29" s="33" t="e">
        <f t="shared" si="13"/>
        <v>#REF!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"/>
      <c r="B30" s="6"/>
      <c r="C30" s="101"/>
      <c r="D30" s="5"/>
      <c r="E30" s="5"/>
      <c r="F30" s="5"/>
      <c r="G30" s="5"/>
      <c r="H30" s="5"/>
      <c r="I30" s="5"/>
      <c r="J30" s="5"/>
      <c r="K30" s="5"/>
      <c r="L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95" t="s">
        <v>166</v>
      </c>
      <c r="B31" s="96"/>
      <c r="C31" s="108"/>
      <c r="D31" s="97"/>
      <c r="E31" s="97"/>
      <c r="F31" s="97"/>
      <c r="G31" s="97"/>
      <c r="H31" s="97"/>
      <c r="I31" s="97"/>
      <c r="J31" s="97"/>
      <c r="K31" s="97"/>
      <c r="L31" s="9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5"/>
      <c r="B32" s="6"/>
      <c r="C32" s="101"/>
      <c r="D32" s="5"/>
      <c r="E32" s="5"/>
      <c r="F32" s="5"/>
      <c r="G32" s="5"/>
      <c r="H32" s="5"/>
      <c r="I32" s="5"/>
      <c r="J32" s="5"/>
      <c r="K32" s="5"/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0" t="s">
        <v>185</v>
      </c>
      <c r="B33" s="6"/>
      <c r="C33" s="104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0" t="s">
        <v>168</v>
      </c>
      <c r="B34" s="54"/>
      <c r="C34" s="104" t="e">
        <f>'12 meses ganancias y pérdidas'!O33</f>
        <v>#REF!</v>
      </c>
      <c r="D34" s="14" t="e">
        <f t="shared" ref="D34:L34" si="14">D$9*$B34</f>
        <v>#REF!</v>
      </c>
      <c r="E34" s="14" t="e">
        <f t="shared" si="14"/>
        <v>#REF!</v>
      </c>
      <c r="F34" s="14" t="e">
        <f t="shared" si="14"/>
        <v>#REF!</v>
      </c>
      <c r="G34" s="14" t="e">
        <f t="shared" si="14"/>
        <v>#REF!</v>
      </c>
      <c r="H34" s="14" t="e">
        <f t="shared" si="14"/>
        <v>#REF!</v>
      </c>
      <c r="I34" s="14" t="e">
        <f t="shared" si="14"/>
        <v>#REF!</v>
      </c>
      <c r="J34" s="14" t="e">
        <f t="shared" si="14"/>
        <v>#REF!</v>
      </c>
      <c r="K34" s="14" t="e">
        <f t="shared" si="14"/>
        <v>#REF!</v>
      </c>
      <c r="L34" s="14" t="e">
        <f t="shared" si="14"/>
        <v>#REF!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4" t="s">
        <v>166</v>
      </c>
      <c r="B35" s="92">
        <f t="shared" ref="B35:L35" si="15">B33-B34</f>
        <v>0</v>
      </c>
      <c r="C35" s="105" t="e">
        <f t="shared" si="15"/>
        <v>#REF!</v>
      </c>
      <c r="D35" s="33" t="e">
        <f t="shared" si="15"/>
        <v>#REF!</v>
      </c>
      <c r="E35" s="33" t="e">
        <f t="shared" si="15"/>
        <v>#REF!</v>
      </c>
      <c r="F35" s="33" t="e">
        <f t="shared" si="15"/>
        <v>#REF!</v>
      </c>
      <c r="G35" s="33" t="e">
        <f t="shared" si="15"/>
        <v>#REF!</v>
      </c>
      <c r="H35" s="33" t="e">
        <f t="shared" si="15"/>
        <v>#REF!</v>
      </c>
      <c r="I35" s="33" t="e">
        <f t="shared" si="15"/>
        <v>#REF!</v>
      </c>
      <c r="J35" s="33" t="e">
        <f t="shared" si="15"/>
        <v>#REF!</v>
      </c>
      <c r="K35" s="33" t="e">
        <f t="shared" si="15"/>
        <v>#REF!</v>
      </c>
      <c r="L35" s="33" t="e">
        <f t="shared" si="15"/>
        <v>#REF!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5"/>
      <c r="B36" s="6"/>
      <c r="C36" s="101"/>
      <c r="D36" s="5"/>
      <c r="E36" s="5"/>
      <c r="F36" s="5"/>
      <c r="G36" s="5"/>
      <c r="H36" s="5"/>
      <c r="I36" s="5"/>
      <c r="J36" s="5"/>
      <c r="K36" s="5"/>
      <c r="L36" s="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4" t="s">
        <v>169</v>
      </c>
      <c r="B37" s="92">
        <f>B29+B35</f>
        <v>1</v>
      </c>
      <c r="C37" s="105" t="e">
        <f t="shared" ref="C37:L37" si="16">SUM(C29,C35)</f>
        <v>#REF!</v>
      </c>
      <c r="D37" s="33" t="e">
        <f t="shared" si="16"/>
        <v>#REF!</v>
      </c>
      <c r="E37" s="33" t="e">
        <f t="shared" si="16"/>
        <v>#REF!</v>
      </c>
      <c r="F37" s="33" t="e">
        <f t="shared" si="16"/>
        <v>#REF!</v>
      </c>
      <c r="G37" s="33" t="e">
        <f t="shared" si="16"/>
        <v>#REF!</v>
      </c>
      <c r="H37" s="33" t="e">
        <f t="shared" si="16"/>
        <v>#REF!</v>
      </c>
      <c r="I37" s="33" t="e">
        <f t="shared" si="16"/>
        <v>#REF!</v>
      </c>
      <c r="J37" s="33" t="e">
        <f t="shared" si="16"/>
        <v>#REF!</v>
      </c>
      <c r="K37" s="33" t="e">
        <f t="shared" si="16"/>
        <v>#REF!</v>
      </c>
      <c r="L37" s="33" t="e">
        <f t="shared" si="16"/>
        <v>#REF!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5"/>
      <c r="B38" s="6"/>
      <c r="C38" s="101"/>
      <c r="D38" s="5"/>
      <c r="E38" s="5"/>
      <c r="F38" s="5"/>
      <c r="G38" s="5"/>
      <c r="H38" s="5"/>
      <c r="I38" s="5"/>
      <c r="J38" s="5"/>
      <c r="K38" s="5"/>
      <c r="L38" s="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6" t="s">
        <v>186</v>
      </c>
      <c r="B39" s="9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5"/>
      <c r="B41" s="6"/>
      <c r="C41" s="102">
        <v>1</v>
      </c>
      <c r="D41" s="6">
        <v>2</v>
      </c>
      <c r="E41" s="6">
        <v>3</v>
      </c>
      <c r="F41" s="6">
        <v>4</v>
      </c>
      <c r="G41" s="6">
        <v>5</v>
      </c>
      <c r="H41" s="6">
        <v>6</v>
      </c>
      <c r="I41" s="6">
        <v>7</v>
      </c>
      <c r="J41" s="6">
        <v>8</v>
      </c>
      <c r="K41" s="6">
        <v>9</v>
      </c>
      <c r="L41" s="6">
        <v>10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0" t="s">
        <v>187</v>
      </c>
      <c r="B43" s="6"/>
      <c r="C43" s="14" t="e">
        <f>'12 meses ganancias y pérdidas'!C44</f>
        <v>#REF!</v>
      </c>
      <c r="D43" s="14" t="e">
        <f t="shared" ref="D43:L43" si="17">C50</f>
        <v>#REF!</v>
      </c>
      <c r="E43" s="14" t="e">
        <f t="shared" si="17"/>
        <v>#REF!</v>
      </c>
      <c r="F43" s="14" t="e">
        <f t="shared" si="17"/>
        <v>#REF!</v>
      </c>
      <c r="G43" s="14" t="e">
        <f t="shared" si="17"/>
        <v>#REF!</v>
      </c>
      <c r="H43" s="14" t="e">
        <f t="shared" si="17"/>
        <v>#REF!</v>
      </c>
      <c r="I43" s="14" t="e">
        <f t="shared" si="17"/>
        <v>#REF!</v>
      </c>
      <c r="J43" s="14" t="e">
        <f t="shared" si="17"/>
        <v>#REF!</v>
      </c>
      <c r="K43" s="14" t="e">
        <f t="shared" si="17"/>
        <v>#REF!</v>
      </c>
      <c r="L43" s="14" t="e">
        <f t="shared" si="17"/>
        <v>#REF!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0" t="s">
        <v>173</v>
      </c>
      <c r="B45" s="6"/>
      <c r="C45" s="14" t="e">
        <f t="shared" ref="C45:L45" si="18">C37</f>
        <v>#REF!</v>
      </c>
      <c r="D45" s="14" t="e">
        <f t="shared" si="18"/>
        <v>#REF!</v>
      </c>
      <c r="E45" s="14" t="e">
        <f t="shared" si="18"/>
        <v>#REF!</v>
      </c>
      <c r="F45" s="14" t="e">
        <f t="shared" si="18"/>
        <v>#REF!</v>
      </c>
      <c r="G45" s="14" t="e">
        <f t="shared" si="18"/>
        <v>#REF!</v>
      </c>
      <c r="H45" s="14" t="e">
        <f t="shared" si="18"/>
        <v>#REF!</v>
      </c>
      <c r="I45" s="14" t="e">
        <f t="shared" si="18"/>
        <v>#REF!</v>
      </c>
      <c r="J45" s="14" t="e">
        <f t="shared" si="18"/>
        <v>#REF!</v>
      </c>
      <c r="K45" s="14" t="e">
        <f t="shared" si="18"/>
        <v>#REF!</v>
      </c>
      <c r="L45" s="14" t="e">
        <f t="shared" si="18"/>
        <v>#REF!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0" t="s">
        <v>174</v>
      </c>
      <c r="B46" s="6"/>
      <c r="C46" s="14" t="e">
        <f t="shared" ref="C46:L46" si="19">C26</f>
        <v>#REF!</v>
      </c>
      <c r="D46" s="14" t="e">
        <f t="shared" si="19"/>
        <v>#REF!</v>
      </c>
      <c r="E46" s="14" t="e">
        <f t="shared" si="19"/>
        <v>#REF!</v>
      </c>
      <c r="F46" s="14" t="e">
        <f t="shared" si="19"/>
        <v>#REF!</v>
      </c>
      <c r="G46" s="14" t="e">
        <f t="shared" si="19"/>
        <v>#REF!</v>
      </c>
      <c r="H46" s="14" t="e">
        <f t="shared" si="19"/>
        <v>#REF!</v>
      </c>
      <c r="I46" s="14" t="e">
        <f t="shared" si="19"/>
        <v>#REF!</v>
      </c>
      <c r="J46" s="14" t="e">
        <f t="shared" si="19"/>
        <v>#REF!</v>
      </c>
      <c r="K46" s="14" t="e">
        <f t="shared" si="19"/>
        <v>#REF!</v>
      </c>
      <c r="L46" s="14" t="e">
        <f t="shared" si="19"/>
        <v>#REF!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0" t="s">
        <v>175</v>
      </c>
      <c r="B47" s="6"/>
      <c r="C47" s="14" t="e">
        <f t="shared" ref="C47:L47" si="20">-C34</f>
        <v>#REF!</v>
      </c>
      <c r="D47" s="14" t="e">
        <f t="shared" si="20"/>
        <v>#REF!</v>
      </c>
      <c r="E47" s="14" t="e">
        <f t="shared" si="20"/>
        <v>#REF!</v>
      </c>
      <c r="F47" s="14" t="e">
        <f t="shared" si="20"/>
        <v>#REF!</v>
      </c>
      <c r="G47" s="14" t="e">
        <f t="shared" si="20"/>
        <v>#REF!</v>
      </c>
      <c r="H47" s="14" t="e">
        <f t="shared" si="20"/>
        <v>#REF!</v>
      </c>
      <c r="I47" s="14" t="e">
        <f t="shared" si="20"/>
        <v>#REF!</v>
      </c>
      <c r="J47" s="14" t="e">
        <f t="shared" si="20"/>
        <v>#REF!</v>
      </c>
      <c r="K47" s="14" t="e">
        <f t="shared" si="20"/>
        <v>#REF!</v>
      </c>
      <c r="L47" s="14" t="e">
        <f t="shared" si="20"/>
        <v>#REF!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4" t="s">
        <v>171</v>
      </c>
      <c r="B48" s="99"/>
      <c r="C48" s="33" t="e">
        <f t="shared" ref="C48:L48" si="21">SUM(C45:C47)</f>
        <v>#REF!</v>
      </c>
      <c r="D48" s="33" t="e">
        <f t="shared" si="21"/>
        <v>#REF!</v>
      </c>
      <c r="E48" s="33" t="e">
        <f t="shared" si="21"/>
        <v>#REF!</v>
      </c>
      <c r="F48" s="33" t="e">
        <f t="shared" si="21"/>
        <v>#REF!</v>
      </c>
      <c r="G48" s="33" t="e">
        <f t="shared" si="21"/>
        <v>#REF!</v>
      </c>
      <c r="H48" s="33" t="e">
        <f t="shared" si="21"/>
        <v>#REF!</v>
      </c>
      <c r="I48" s="33" t="e">
        <f t="shared" si="21"/>
        <v>#REF!</v>
      </c>
      <c r="J48" s="33" t="e">
        <f t="shared" si="21"/>
        <v>#REF!</v>
      </c>
      <c r="K48" s="33" t="e">
        <f t="shared" si="21"/>
        <v>#REF!</v>
      </c>
      <c r="L48" s="33" t="e">
        <f t="shared" si="21"/>
        <v>#REF!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0" t="s">
        <v>176</v>
      </c>
      <c r="B50" s="6"/>
      <c r="C50" s="14" t="e">
        <f t="shared" ref="C50:L50" si="22">C43+C48</f>
        <v>#REF!</v>
      </c>
      <c r="D50" s="14" t="e">
        <f t="shared" si="22"/>
        <v>#REF!</v>
      </c>
      <c r="E50" s="14" t="e">
        <f t="shared" si="22"/>
        <v>#REF!</v>
      </c>
      <c r="F50" s="14" t="e">
        <f t="shared" si="22"/>
        <v>#REF!</v>
      </c>
      <c r="G50" s="14" t="e">
        <f t="shared" si="22"/>
        <v>#REF!</v>
      </c>
      <c r="H50" s="14" t="e">
        <f t="shared" si="22"/>
        <v>#REF!</v>
      </c>
      <c r="I50" s="14" t="e">
        <f t="shared" si="22"/>
        <v>#REF!</v>
      </c>
      <c r="J50" s="14" t="e">
        <f t="shared" si="22"/>
        <v>#REF!</v>
      </c>
      <c r="K50" s="14" t="e">
        <f t="shared" si="22"/>
        <v>#REF!</v>
      </c>
      <c r="L50" s="14" t="e">
        <f t="shared" si="22"/>
        <v>#REF!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5"/>
      <c r="B51" s="6"/>
      <c r="C51" s="101"/>
      <c r="D51" s="5"/>
      <c r="E51" s="5"/>
      <c r="F51" s="5"/>
      <c r="G51" s="5"/>
      <c r="H51" s="5"/>
      <c r="I51" s="5"/>
      <c r="J51" s="5"/>
      <c r="K51" s="5"/>
      <c r="L51" s="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C29:L29">
    <cfRule type="colorScale" priority="1">
      <colorScale>
        <cfvo type="min"/>
        <cfvo type="formula" val="0"/>
        <cfvo type="max"/>
        <color rgb="FFD99594"/>
        <color rgb="FFFFFFFF"/>
        <color rgb="FFC2D69B"/>
      </colorScale>
    </cfRule>
  </conditionalFormatting>
  <conditionalFormatting sqref="C37:L37">
    <cfRule type="colorScale" priority="2">
      <colorScale>
        <cfvo type="min"/>
        <cfvo type="formula" val="0"/>
        <cfvo type="max"/>
        <color rgb="FFD99594"/>
        <color rgb="FFFFFFFF"/>
        <color rgb="FFC2D69B"/>
      </colorScale>
    </cfRule>
  </conditionalFormatting>
  <conditionalFormatting sqref="C50:L50">
    <cfRule type="colorScale" priority="3">
      <colorScale>
        <cfvo type="min"/>
        <cfvo type="formula" val="0"/>
        <cfvo type="max"/>
        <color rgb="FFD99594"/>
        <color rgb="FFFFFFFF"/>
        <color rgb="FFC2D69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1000"/>
  <sheetViews>
    <sheetView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A19" sqref="A19"/>
    </sheetView>
  </sheetViews>
  <sheetFormatPr defaultColWidth="15.140625" defaultRowHeight="15" customHeight="1"/>
  <cols>
    <col min="1" max="1" width="20.42578125" customWidth="1"/>
    <col min="2" max="2" width="12.42578125" customWidth="1"/>
    <col min="3" max="6" width="8.85546875" customWidth="1"/>
    <col min="7" max="14" width="10.85546875" customWidth="1"/>
    <col min="15" max="15" width="2.140625" customWidth="1"/>
    <col min="16" max="24" width="6.5703125" customWidth="1"/>
    <col min="25" max="26" width="13.28515625" customWidth="1"/>
  </cols>
  <sheetData>
    <row r="1" spans="1:26" ht="18.75" customHeight="1">
      <c r="A1" s="109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10" t="s">
        <v>223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>
      <c r="A3" s="36"/>
      <c r="B3" s="3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12" t="s">
        <v>189</v>
      </c>
      <c r="B4" s="113"/>
      <c r="C4" s="114" t="s">
        <v>236</v>
      </c>
      <c r="D4" s="114" t="s">
        <v>237</v>
      </c>
      <c r="E4" s="114" t="s">
        <v>238</v>
      </c>
      <c r="F4" s="114" t="s">
        <v>198</v>
      </c>
      <c r="G4" s="114" t="s">
        <v>239</v>
      </c>
      <c r="H4" s="114" t="s">
        <v>240</v>
      </c>
      <c r="I4" s="114" t="s">
        <v>241</v>
      </c>
      <c r="J4" s="114" t="s">
        <v>242</v>
      </c>
      <c r="K4" s="114" t="s">
        <v>243</v>
      </c>
      <c r="L4" s="114" t="s">
        <v>244</v>
      </c>
      <c r="M4" s="114" t="s">
        <v>245</v>
      </c>
      <c r="N4" s="114" t="s">
        <v>246</v>
      </c>
      <c r="O4" s="11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.5" customHeight="1">
      <c r="A5" s="36"/>
      <c r="B5" s="3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16" t="s">
        <v>224</v>
      </c>
      <c r="B6" s="43">
        <f>B21-B40</f>
        <v>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.5" customHeight="1">
      <c r="A7" s="3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7" t="s">
        <v>129</v>
      </c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.5" customHeight="1">
      <c r="A9" s="3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6" t="s">
        <v>201</v>
      </c>
      <c r="B10" s="121">
        <f t="shared" ref="B10:B13" si="0">SUM(C10:N10)</f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6" t="s">
        <v>132</v>
      </c>
      <c r="B11" s="121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6" t="s">
        <v>202</v>
      </c>
      <c r="B12" s="121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6" t="s">
        <v>203</v>
      </c>
      <c r="B13" s="121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22" t="s">
        <v>225</v>
      </c>
      <c r="B14" s="33">
        <f>SUM(B10:B13)</f>
        <v>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.5" customHeight="1">
      <c r="A15" s="36"/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6" t="s">
        <v>247</v>
      </c>
      <c r="B16" s="121">
        <f t="shared" ref="B16:B18" si="1">SUM(C16:N16)</f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6" t="s">
        <v>206</v>
      </c>
      <c r="B17" s="121">
        <f t="shared" si="1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6" t="s">
        <v>207</v>
      </c>
      <c r="B18" s="121">
        <f t="shared" si="1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22" t="s">
        <v>226</v>
      </c>
      <c r="B19" s="33">
        <f>SUM(B16:B18)</f>
        <v>0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.5" customHeight="1">
      <c r="A20" s="36"/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24" t="s">
        <v>227</v>
      </c>
      <c r="B21" s="125">
        <f>SUM(B14,B19)</f>
        <v>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.5" customHeight="1">
      <c r="A22" s="36"/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26" t="s">
        <v>228</v>
      </c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.5" customHeight="1">
      <c r="A24" s="36"/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6" t="s">
        <v>229</v>
      </c>
      <c r="B25" s="121">
        <f t="shared" ref="B25:B26" si="2">SUM(C25:N25)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6" t="s">
        <v>230</v>
      </c>
      <c r="B26" s="121">
        <f t="shared" si="2"/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22" t="s">
        <v>231</v>
      </c>
      <c r="B27" s="33">
        <f>SUM(B25:B26)</f>
        <v>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7.5" customHeight="1">
      <c r="A28" s="36"/>
      <c r="B28" s="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6" t="s">
        <v>232</v>
      </c>
      <c r="B29" s="121">
        <f>SUM(C29:N29)</f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22" t="s">
        <v>233</v>
      </c>
      <c r="B30" s="33">
        <f>SUM(B29)</f>
        <v>0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.5" customHeight="1">
      <c r="A31" s="36"/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29" t="s">
        <v>234</v>
      </c>
      <c r="B32" s="125">
        <f>SUM(B27,B30)</f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7.5" customHeight="1">
      <c r="A33" s="36"/>
      <c r="B33" s="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30" t="s">
        <v>215</v>
      </c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7.5" customHeight="1">
      <c r="A35" s="36"/>
      <c r="B35" s="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74" t="s">
        <v>191</v>
      </c>
      <c r="B36" s="121">
        <f t="shared" ref="B36:B37" si="3">SUM(C36:N36)</f>
        <v>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74" t="s">
        <v>173</v>
      </c>
      <c r="B37" s="121">
        <f t="shared" si="3"/>
        <v>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84" t="s">
        <v>192</v>
      </c>
      <c r="B38" s="33">
        <f>SUM(B36:B37)</f>
        <v>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7.5" customHeight="1">
      <c r="A39" s="36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33" t="s">
        <v>235</v>
      </c>
      <c r="B40" s="125">
        <f>SUM(B32,B38)</f>
        <v>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C8:G40 C6:G6">
    <cfRule type="cellIs" dxfId="6" priority="1" operator="notEqual">
      <formula>0</formula>
    </cfRule>
  </conditionalFormatting>
  <conditionalFormatting sqref="B6">
    <cfRule type="cellIs" dxfId="5" priority="2" operator="notEqual">
      <formula>0</formula>
    </cfRule>
  </conditionalFormatting>
  <conditionalFormatting sqref="H8:N40 H6:N6">
    <cfRule type="cellIs" dxfId="4" priority="3" operator="not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1000"/>
  <sheetViews>
    <sheetView tabSelected="1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49" sqref="A49"/>
    </sheetView>
  </sheetViews>
  <sheetFormatPr defaultColWidth="15.140625" defaultRowHeight="15" customHeight="1"/>
  <cols>
    <col min="1" max="1" width="20.42578125" customWidth="1"/>
    <col min="2" max="5" width="8.85546875" customWidth="1"/>
    <col min="6" max="6" width="10" customWidth="1"/>
    <col min="7" max="7" width="8.85546875" customWidth="1"/>
    <col min="8" max="17" width="7.7109375" customWidth="1"/>
    <col min="18" max="18" width="2.140625" customWidth="1"/>
    <col min="19" max="26" width="6.5703125" customWidth="1"/>
  </cols>
  <sheetData>
    <row r="1" spans="1:26" ht="18.75" customHeight="1">
      <c r="A1" s="10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34" t="s">
        <v>193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2"/>
      <c r="T2" s="2"/>
      <c r="U2" s="2"/>
      <c r="V2" s="2"/>
      <c r="W2" s="2"/>
      <c r="X2" s="2"/>
      <c r="Y2" s="2"/>
      <c r="Z2" s="2"/>
    </row>
    <row r="3" spans="1:26" ht="7.5" customHeight="1">
      <c r="A3" s="3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35" t="s">
        <v>194</v>
      </c>
      <c r="B4" s="136" t="s">
        <v>195</v>
      </c>
      <c r="C4" s="136" t="s">
        <v>196</v>
      </c>
      <c r="D4" s="136" t="s">
        <v>197</v>
      </c>
      <c r="E4" s="136" t="s">
        <v>198</v>
      </c>
      <c r="F4" s="136" t="s">
        <v>199</v>
      </c>
      <c r="G4" s="136" t="s">
        <v>200</v>
      </c>
      <c r="H4" s="114">
        <v>1</v>
      </c>
      <c r="I4" s="114">
        <v>2</v>
      </c>
      <c r="J4" s="114">
        <v>3</v>
      </c>
      <c r="K4" s="114">
        <v>4</v>
      </c>
      <c r="L4" s="114">
        <v>5</v>
      </c>
      <c r="M4" s="114">
        <v>6</v>
      </c>
      <c r="N4" s="114">
        <v>7</v>
      </c>
      <c r="O4" s="114">
        <v>8</v>
      </c>
      <c r="P4" s="114">
        <v>9</v>
      </c>
      <c r="Q4" s="114">
        <v>10</v>
      </c>
      <c r="R4" s="115"/>
      <c r="S4" s="2"/>
      <c r="T4" s="2"/>
      <c r="U4" s="2"/>
      <c r="V4" s="2"/>
      <c r="W4" s="2"/>
      <c r="X4" s="2"/>
      <c r="Y4" s="2"/>
      <c r="Z4" s="2"/>
    </row>
    <row r="5" spans="1:26" ht="7.5" customHeight="1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"/>
      <c r="T5" s="2"/>
      <c r="U5" s="2"/>
      <c r="V5" s="2"/>
      <c r="W5" s="2"/>
      <c r="X5" s="2"/>
      <c r="Y5" s="2"/>
      <c r="Z5" s="2"/>
    </row>
    <row r="6" spans="1:26">
      <c r="A6" s="116" t="s">
        <v>190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2"/>
      <c r="S6" s="2"/>
      <c r="T6" s="2"/>
      <c r="U6" s="2"/>
      <c r="V6" s="2"/>
      <c r="W6" s="2"/>
      <c r="X6" s="2"/>
      <c r="Y6" s="2"/>
      <c r="Z6" s="2"/>
    </row>
    <row r="7" spans="1:26" ht="7.5" customHeight="1">
      <c r="A7" s="3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2"/>
      <c r="U7" s="2"/>
      <c r="V7" s="2"/>
      <c r="W7" s="2"/>
      <c r="X7" s="2"/>
      <c r="Y7" s="2"/>
      <c r="Z7" s="2"/>
    </row>
    <row r="8" spans="1:26">
      <c r="A8" s="137" t="s">
        <v>129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  <c r="S8" s="2"/>
      <c r="T8" s="2"/>
      <c r="U8" s="2"/>
      <c r="V8" s="2"/>
      <c r="W8" s="2"/>
      <c r="X8" s="2"/>
      <c r="Y8" s="2"/>
      <c r="Z8" s="2"/>
    </row>
    <row r="9" spans="1:26" ht="7.5" customHeight="1">
      <c r="A9" s="3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2"/>
      <c r="T9" s="2"/>
      <c r="U9" s="2"/>
      <c r="V9" s="2"/>
      <c r="W9" s="2"/>
      <c r="X9" s="2"/>
      <c r="Y9" s="2"/>
      <c r="Z9" s="2"/>
    </row>
    <row r="10" spans="1:26">
      <c r="A10" s="74" t="s">
        <v>201</v>
      </c>
      <c r="B10" s="14" t="e">
        <f>'[3]Fuentesy usos'!B33</f>
        <v>#REF!</v>
      </c>
      <c r="C10" s="14" t="e">
        <f>'[3]Fuentesy usos'!B34</f>
        <v>#REF!</v>
      </c>
      <c r="D10" s="14" t="e">
        <f>'[3]Fuentesy usos'!B9</f>
        <v>#REF!</v>
      </c>
      <c r="E10" s="14" t="e">
        <f>'[3]Fuentesy usos'!B7+'[3]Fuentesy usos'!B8</f>
        <v>#REF!</v>
      </c>
      <c r="F10" s="14" t="e">
        <f>'[3]Fuentesy usos'!B15+'[3]Fuentesy usos'!B16</f>
        <v>#REF!</v>
      </c>
      <c r="G10" s="14" t="e">
        <f t="shared" ref="G10:G13" si="0">SUM(B10:F10)</f>
        <v>#REF!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5"/>
      <c r="S10" s="2"/>
      <c r="T10" s="2"/>
      <c r="U10" s="2"/>
      <c r="V10" s="2"/>
      <c r="W10" s="2"/>
      <c r="X10" s="2"/>
      <c r="Y10" s="2"/>
      <c r="Z10" s="2"/>
    </row>
    <row r="11" spans="1:26">
      <c r="A11" s="74" t="s">
        <v>132</v>
      </c>
      <c r="B11" s="14"/>
      <c r="C11" s="14"/>
      <c r="D11" s="14" t="e">
        <f>D10</f>
        <v>#REF!</v>
      </c>
      <c r="E11" s="14"/>
      <c r="F11" s="14"/>
      <c r="G11" s="14" t="e">
        <f t="shared" si="0"/>
        <v>#REF!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5"/>
      <c r="S11" s="2"/>
      <c r="T11" s="2"/>
      <c r="U11" s="2"/>
      <c r="V11" s="2"/>
      <c r="W11" s="2"/>
      <c r="X11" s="2"/>
      <c r="Y11" s="2"/>
      <c r="Z11" s="2"/>
    </row>
    <row r="12" spans="1:26">
      <c r="A12" s="74" t="s">
        <v>202</v>
      </c>
      <c r="B12" s="14"/>
      <c r="C12" s="14"/>
      <c r="D12" s="14"/>
      <c r="E12" s="14"/>
      <c r="F12" s="14"/>
      <c r="G12" s="14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"/>
      <c r="S12" s="2"/>
      <c r="T12" s="2"/>
      <c r="U12" s="2"/>
      <c r="V12" s="2"/>
      <c r="W12" s="2"/>
      <c r="X12" s="2"/>
      <c r="Y12" s="2"/>
      <c r="Z12" s="2"/>
    </row>
    <row r="13" spans="1:26">
      <c r="A13" s="74" t="s">
        <v>203</v>
      </c>
      <c r="B13" s="14"/>
      <c r="C13" s="14"/>
      <c r="D13" s="14"/>
      <c r="E13" s="14"/>
      <c r="F13" s="14"/>
      <c r="G13" s="14">
        <f t="shared" si="0"/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5"/>
      <c r="S13" s="2"/>
      <c r="T13" s="2"/>
      <c r="U13" s="2"/>
      <c r="V13" s="2"/>
      <c r="W13" s="2"/>
      <c r="X13" s="2"/>
      <c r="Y13" s="2"/>
      <c r="Z13" s="2"/>
    </row>
    <row r="14" spans="1:26">
      <c r="A14" s="138" t="s">
        <v>204</v>
      </c>
      <c r="B14" s="123" t="e">
        <f t="shared" ref="B14:Q14" si="1">SUM(B10:B13)</f>
        <v>#REF!</v>
      </c>
      <c r="C14" s="123" t="e">
        <f t="shared" si="1"/>
        <v>#REF!</v>
      </c>
      <c r="D14" s="123" t="e">
        <f t="shared" si="1"/>
        <v>#REF!</v>
      </c>
      <c r="E14" s="123" t="e">
        <f t="shared" si="1"/>
        <v>#REF!</v>
      </c>
      <c r="F14" s="123" t="e">
        <f t="shared" si="1"/>
        <v>#REF!</v>
      </c>
      <c r="G14" s="123" t="e">
        <f t="shared" si="1"/>
        <v>#REF!</v>
      </c>
      <c r="H14" s="123">
        <f t="shared" si="1"/>
        <v>0</v>
      </c>
      <c r="I14" s="123">
        <f t="shared" si="1"/>
        <v>0</v>
      </c>
      <c r="J14" s="123">
        <f t="shared" si="1"/>
        <v>0</v>
      </c>
      <c r="K14" s="123">
        <f t="shared" si="1"/>
        <v>0</v>
      </c>
      <c r="L14" s="123">
        <f t="shared" si="1"/>
        <v>0</v>
      </c>
      <c r="M14" s="123">
        <f t="shared" si="1"/>
        <v>0</v>
      </c>
      <c r="N14" s="123">
        <f t="shared" si="1"/>
        <v>0</v>
      </c>
      <c r="O14" s="123">
        <f t="shared" si="1"/>
        <v>0</v>
      </c>
      <c r="P14" s="123">
        <f t="shared" si="1"/>
        <v>0</v>
      </c>
      <c r="Q14" s="123">
        <f t="shared" si="1"/>
        <v>0</v>
      </c>
      <c r="R14" s="30"/>
      <c r="S14" s="2"/>
      <c r="T14" s="2"/>
      <c r="U14" s="2"/>
      <c r="V14" s="2"/>
      <c r="W14" s="2"/>
      <c r="X14" s="2"/>
      <c r="Y14" s="2"/>
      <c r="Z14" s="2"/>
    </row>
    <row r="15" spans="1:26" ht="7.5" customHeight="1">
      <c r="A15" s="3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"/>
      <c r="S15" s="2"/>
      <c r="T15" s="2"/>
      <c r="U15" s="2"/>
      <c r="V15" s="2"/>
      <c r="W15" s="2"/>
      <c r="X15" s="2"/>
      <c r="Y15" s="2"/>
      <c r="Z15" s="2"/>
    </row>
    <row r="16" spans="1:26">
      <c r="A16" s="74" t="s">
        <v>205</v>
      </c>
      <c r="B16" s="14"/>
      <c r="C16" s="14"/>
      <c r="D16" s="14"/>
      <c r="E16" s="14" t="e">
        <f t="shared" ref="E16:F16" si="2">E10</f>
        <v>#REF!</v>
      </c>
      <c r="F16" s="14" t="e">
        <f t="shared" si="2"/>
        <v>#REF!</v>
      </c>
      <c r="G16" s="14" t="e">
        <f t="shared" ref="G16:G18" si="3">SUM(B16:F16)</f>
        <v>#REF!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5"/>
      <c r="S16" s="2"/>
      <c r="T16" s="2"/>
      <c r="U16" s="2"/>
      <c r="V16" s="2"/>
      <c r="W16" s="2"/>
      <c r="X16" s="2"/>
      <c r="Y16" s="2"/>
      <c r="Z16" s="2"/>
    </row>
    <row r="17" spans="1:26">
      <c r="A17" s="74" t="s">
        <v>206</v>
      </c>
      <c r="B17" s="14"/>
      <c r="C17" s="14"/>
      <c r="D17" s="14"/>
      <c r="E17" s="14"/>
      <c r="F17" s="14"/>
      <c r="G17" s="14">
        <f t="shared" si="3"/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5"/>
      <c r="S17" s="2"/>
      <c r="T17" s="2"/>
      <c r="U17" s="2"/>
      <c r="V17" s="2"/>
      <c r="W17" s="2"/>
      <c r="X17" s="2"/>
      <c r="Y17" s="2"/>
      <c r="Z17" s="2"/>
    </row>
    <row r="18" spans="1:26">
      <c r="A18" s="74" t="s">
        <v>207</v>
      </c>
      <c r="B18" s="14"/>
      <c r="C18" s="14"/>
      <c r="D18" s="14"/>
      <c r="E18" s="14"/>
      <c r="F18" s="14"/>
      <c r="G18" s="14">
        <f t="shared" si="3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5"/>
      <c r="S18" s="2"/>
      <c r="T18" s="2"/>
      <c r="U18" s="2"/>
      <c r="V18" s="2"/>
      <c r="W18" s="2"/>
      <c r="X18" s="2"/>
      <c r="Y18" s="2"/>
      <c r="Z18" s="2"/>
    </row>
    <row r="19" spans="1:26">
      <c r="A19" s="138" t="s">
        <v>208</v>
      </c>
      <c r="B19" s="123">
        <f t="shared" ref="B19:Q19" si="4">SUM(B16:B18)</f>
        <v>0</v>
      </c>
      <c r="C19" s="123">
        <f t="shared" si="4"/>
        <v>0</v>
      </c>
      <c r="D19" s="123">
        <f t="shared" si="4"/>
        <v>0</v>
      </c>
      <c r="E19" s="123" t="e">
        <f t="shared" si="4"/>
        <v>#REF!</v>
      </c>
      <c r="F19" s="123" t="e">
        <f t="shared" si="4"/>
        <v>#REF!</v>
      </c>
      <c r="G19" s="123" t="e">
        <f t="shared" si="4"/>
        <v>#REF!</v>
      </c>
      <c r="H19" s="123">
        <f t="shared" si="4"/>
        <v>0</v>
      </c>
      <c r="I19" s="123">
        <f t="shared" si="4"/>
        <v>0</v>
      </c>
      <c r="J19" s="123">
        <f t="shared" si="4"/>
        <v>0</v>
      </c>
      <c r="K19" s="123">
        <f t="shared" si="4"/>
        <v>0</v>
      </c>
      <c r="L19" s="123">
        <f t="shared" si="4"/>
        <v>0</v>
      </c>
      <c r="M19" s="123">
        <f t="shared" si="4"/>
        <v>0</v>
      </c>
      <c r="N19" s="123">
        <f t="shared" si="4"/>
        <v>0</v>
      </c>
      <c r="O19" s="123">
        <f t="shared" si="4"/>
        <v>0</v>
      </c>
      <c r="P19" s="123">
        <f t="shared" si="4"/>
        <v>0</v>
      </c>
      <c r="Q19" s="123">
        <f t="shared" si="4"/>
        <v>0</v>
      </c>
      <c r="R19" s="30"/>
      <c r="S19" s="2"/>
      <c r="T19" s="2"/>
      <c r="U19" s="2"/>
      <c r="V19" s="2"/>
      <c r="W19" s="2"/>
      <c r="X19" s="2"/>
      <c r="Y19" s="2"/>
      <c r="Z19" s="2"/>
    </row>
    <row r="20" spans="1:26" ht="7.5" customHeight="1">
      <c r="A20" s="3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5"/>
      <c r="S20" s="2"/>
      <c r="T20" s="2"/>
      <c r="U20" s="2"/>
      <c r="V20" s="2"/>
      <c r="W20" s="2"/>
      <c r="X20" s="2"/>
      <c r="Y20" s="2"/>
      <c r="Z20" s="2"/>
    </row>
    <row r="21" spans="1:26">
      <c r="A21" s="133" t="s">
        <v>209</v>
      </c>
      <c r="B21" s="125" t="e">
        <f t="shared" ref="B21:Q21" si="5">SUM(B14,B19)</f>
        <v>#REF!</v>
      </c>
      <c r="C21" s="125" t="e">
        <f t="shared" si="5"/>
        <v>#REF!</v>
      </c>
      <c r="D21" s="125" t="e">
        <f t="shared" si="5"/>
        <v>#REF!</v>
      </c>
      <c r="E21" s="125" t="e">
        <f t="shared" si="5"/>
        <v>#REF!</v>
      </c>
      <c r="F21" s="125" t="e">
        <f t="shared" si="5"/>
        <v>#REF!</v>
      </c>
      <c r="G21" s="125" t="e">
        <f t="shared" si="5"/>
        <v>#REF!</v>
      </c>
      <c r="H21" s="125">
        <f t="shared" si="5"/>
        <v>0</v>
      </c>
      <c r="I21" s="125">
        <f t="shared" si="5"/>
        <v>0</v>
      </c>
      <c r="J21" s="125">
        <f t="shared" si="5"/>
        <v>0</v>
      </c>
      <c r="K21" s="125">
        <f t="shared" si="5"/>
        <v>0</v>
      </c>
      <c r="L21" s="125">
        <f t="shared" si="5"/>
        <v>0</v>
      </c>
      <c r="M21" s="125">
        <f t="shared" si="5"/>
        <v>0</v>
      </c>
      <c r="N21" s="125">
        <f t="shared" si="5"/>
        <v>0</v>
      </c>
      <c r="O21" s="125">
        <f t="shared" si="5"/>
        <v>0</v>
      </c>
      <c r="P21" s="125">
        <f t="shared" si="5"/>
        <v>0</v>
      </c>
      <c r="Q21" s="125">
        <f t="shared" si="5"/>
        <v>0</v>
      </c>
      <c r="R21" s="12"/>
      <c r="S21" s="2"/>
      <c r="T21" s="2"/>
      <c r="U21" s="2"/>
      <c r="V21" s="2"/>
      <c r="W21" s="2"/>
      <c r="X21" s="2"/>
      <c r="Y21" s="2"/>
      <c r="Z21" s="2"/>
    </row>
    <row r="22" spans="1:26" ht="7.5" customHeight="1">
      <c r="A22" s="3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5"/>
      <c r="S22" s="2"/>
      <c r="T22" s="2"/>
      <c r="U22" s="2"/>
      <c r="V22" s="2"/>
      <c r="W22" s="2"/>
      <c r="X22" s="2"/>
      <c r="Y22" s="2"/>
      <c r="Z22" s="2"/>
    </row>
    <row r="23" spans="1:26">
      <c r="A23" s="139" t="s">
        <v>248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6"/>
      <c r="S23" s="2"/>
      <c r="T23" s="2"/>
      <c r="U23" s="2"/>
      <c r="V23" s="2"/>
      <c r="W23" s="2"/>
      <c r="X23" s="2"/>
      <c r="Y23" s="2"/>
      <c r="Z23" s="2"/>
    </row>
    <row r="24" spans="1:26" ht="7.5" customHeight="1">
      <c r="A24" s="3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5"/>
      <c r="S24" s="2"/>
      <c r="T24" s="2"/>
      <c r="U24" s="2"/>
      <c r="V24" s="2"/>
      <c r="W24" s="2"/>
      <c r="X24" s="2"/>
      <c r="Y24" s="2"/>
      <c r="Z24" s="2"/>
    </row>
    <row r="25" spans="1:26">
      <c r="A25" s="74" t="s">
        <v>229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5"/>
      <c r="S25" s="2"/>
      <c r="T25" s="2"/>
      <c r="U25" s="2"/>
      <c r="V25" s="2"/>
      <c r="W25" s="2"/>
      <c r="X25" s="2"/>
      <c r="Y25" s="2"/>
      <c r="Z25" s="2"/>
    </row>
    <row r="26" spans="1:26">
      <c r="A26" s="74" t="s">
        <v>210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5"/>
      <c r="S26" s="2"/>
      <c r="T26" s="2"/>
      <c r="U26" s="2"/>
      <c r="V26" s="2"/>
      <c r="W26" s="2"/>
      <c r="X26" s="2"/>
      <c r="Y26" s="2"/>
      <c r="Z26" s="2"/>
    </row>
    <row r="27" spans="1:26">
      <c r="A27" s="138" t="s">
        <v>211</v>
      </c>
      <c r="B27" s="123">
        <f t="shared" ref="B27:Q27" si="6">SUM(B25:B26)</f>
        <v>0</v>
      </c>
      <c r="C27" s="123">
        <f t="shared" si="6"/>
        <v>0</v>
      </c>
      <c r="D27" s="123">
        <f t="shared" si="6"/>
        <v>0</v>
      </c>
      <c r="E27" s="123">
        <f t="shared" si="6"/>
        <v>0</v>
      </c>
      <c r="F27" s="123">
        <f t="shared" si="6"/>
        <v>0</v>
      </c>
      <c r="G27" s="123">
        <f t="shared" si="6"/>
        <v>0</v>
      </c>
      <c r="H27" s="123">
        <f t="shared" si="6"/>
        <v>0</v>
      </c>
      <c r="I27" s="123">
        <f t="shared" si="6"/>
        <v>0</v>
      </c>
      <c r="J27" s="123">
        <f t="shared" si="6"/>
        <v>0</v>
      </c>
      <c r="K27" s="123">
        <f t="shared" si="6"/>
        <v>0</v>
      </c>
      <c r="L27" s="123">
        <f t="shared" si="6"/>
        <v>0</v>
      </c>
      <c r="M27" s="123">
        <f t="shared" si="6"/>
        <v>0</v>
      </c>
      <c r="N27" s="123">
        <f t="shared" si="6"/>
        <v>0</v>
      </c>
      <c r="O27" s="123">
        <f t="shared" si="6"/>
        <v>0</v>
      </c>
      <c r="P27" s="123">
        <f t="shared" si="6"/>
        <v>0</v>
      </c>
      <c r="Q27" s="123">
        <f t="shared" si="6"/>
        <v>0</v>
      </c>
      <c r="R27" s="30"/>
      <c r="S27" s="2"/>
      <c r="T27" s="2"/>
      <c r="U27" s="2"/>
      <c r="V27" s="2"/>
      <c r="W27" s="2"/>
      <c r="X27" s="2"/>
      <c r="Y27" s="2"/>
      <c r="Z27" s="2"/>
    </row>
    <row r="28" spans="1:26" ht="7.5" customHeight="1">
      <c r="A28" s="3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5"/>
      <c r="S28" s="2"/>
      <c r="T28" s="2"/>
      <c r="U28" s="2"/>
      <c r="V28" s="2"/>
      <c r="W28" s="2"/>
      <c r="X28" s="2"/>
      <c r="Y28" s="2"/>
      <c r="Z28" s="2"/>
    </row>
    <row r="29" spans="1:26">
      <c r="A29" s="74" t="s">
        <v>212</v>
      </c>
      <c r="B29" s="14"/>
      <c r="C29" s="14" t="e">
        <f>C10</f>
        <v>#REF!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5"/>
      <c r="S29" s="2"/>
      <c r="T29" s="2"/>
      <c r="U29" s="2"/>
      <c r="V29" s="2"/>
      <c r="W29" s="2"/>
      <c r="X29" s="2"/>
      <c r="Y29" s="2"/>
      <c r="Z29" s="2"/>
    </row>
    <row r="30" spans="1:26">
      <c r="A30" s="138" t="s">
        <v>213</v>
      </c>
      <c r="B30" s="123">
        <f t="shared" ref="B30:Q30" si="7">B29</f>
        <v>0</v>
      </c>
      <c r="C30" s="123" t="e">
        <f t="shared" si="7"/>
        <v>#REF!</v>
      </c>
      <c r="D30" s="123">
        <f t="shared" si="7"/>
        <v>0</v>
      </c>
      <c r="E30" s="123">
        <f t="shared" si="7"/>
        <v>0</v>
      </c>
      <c r="F30" s="123">
        <f t="shared" si="7"/>
        <v>0</v>
      </c>
      <c r="G30" s="123">
        <f t="shared" si="7"/>
        <v>0</v>
      </c>
      <c r="H30" s="123">
        <f t="shared" si="7"/>
        <v>0</v>
      </c>
      <c r="I30" s="123">
        <f t="shared" si="7"/>
        <v>0</v>
      </c>
      <c r="J30" s="123">
        <f t="shared" si="7"/>
        <v>0</v>
      </c>
      <c r="K30" s="123">
        <f t="shared" si="7"/>
        <v>0</v>
      </c>
      <c r="L30" s="123">
        <f t="shared" si="7"/>
        <v>0</v>
      </c>
      <c r="M30" s="123">
        <f t="shared" si="7"/>
        <v>0</v>
      </c>
      <c r="N30" s="123">
        <f t="shared" si="7"/>
        <v>0</v>
      </c>
      <c r="O30" s="123">
        <f t="shared" si="7"/>
        <v>0</v>
      </c>
      <c r="P30" s="123">
        <f t="shared" si="7"/>
        <v>0</v>
      </c>
      <c r="Q30" s="123">
        <f t="shared" si="7"/>
        <v>0</v>
      </c>
      <c r="R30" s="30"/>
      <c r="S30" s="2"/>
      <c r="T30" s="2"/>
      <c r="U30" s="2"/>
      <c r="V30" s="2"/>
      <c r="W30" s="2"/>
      <c r="X30" s="2"/>
      <c r="Y30" s="2"/>
      <c r="Z30" s="2"/>
    </row>
    <row r="31" spans="1:26" ht="7.5" customHeight="1">
      <c r="A31" s="3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5"/>
      <c r="S31" s="2"/>
      <c r="T31" s="2"/>
      <c r="U31" s="2"/>
      <c r="V31" s="2"/>
      <c r="W31" s="2"/>
      <c r="X31" s="2"/>
      <c r="Y31" s="2"/>
      <c r="Z31" s="2"/>
    </row>
    <row r="32" spans="1:26">
      <c r="A32" s="140" t="s">
        <v>214</v>
      </c>
      <c r="B32" s="14">
        <f t="shared" ref="B32:Q32" si="8">SUM(B27+B30)</f>
        <v>0</v>
      </c>
      <c r="C32" s="14" t="e">
        <f t="shared" si="8"/>
        <v>#REF!</v>
      </c>
      <c r="D32" s="14">
        <f t="shared" si="8"/>
        <v>0</v>
      </c>
      <c r="E32" s="14">
        <f t="shared" si="8"/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8"/>
        <v>0</v>
      </c>
      <c r="O32" s="14">
        <f t="shared" si="8"/>
        <v>0</v>
      </c>
      <c r="P32" s="14">
        <f t="shared" si="8"/>
        <v>0</v>
      </c>
      <c r="Q32" s="14">
        <f t="shared" si="8"/>
        <v>0</v>
      </c>
      <c r="R32" s="5"/>
      <c r="S32" s="2"/>
      <c r="T32" s="2"/>
      <c r="U32" s="2"/>
      <c r="V32" s="2"/>
      <c r="W32" s="2"/>
      <c r="X32" s="2"/>
      <c r="Y32" s="2"/>
      <c r="Z32" s="2"/>
    </row>
    <row r="33" spans="1:26" ht="7.5" customHeight="1">
      <c r="A33" s="3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5"/>
      <c r="S33" s="2"/>
      <c r="T33" s="2"/>
      <c r="U33" s="2"/>
      <c r="V33" s="2"/>
      <c r="W33" s="2"/>
      <c r="X33" s="2"/>
      <c r="Y33" s="2"/>
      <c r="Z33" s="2"/>
    </row>
    <row r="34" spans="1:26">
      <c r="A34" s="141" t="s">
        <v>215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0"/>
      <c r="S34" s="2"/>
      <c r="T34" s="2"/>
      <c r="U34" s="2"/>
      <c r="V34" s="2"/>
      <c r="W34" s="2"/>
      <c r="X34" s="2"/>
      <c r="Y34" s="2"/>
      <c r="Z34" s="2"/>
    </row>
    <row r="35" spans="1:26" ht="7.5" customHeight="1">
      <c r="A35" s="3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5"/>
      <c r="S35" s="2"/>
      <c r="T35" s="2"/>
      <c r="U35" s="2"/>
      <c r="V35" s="2"/>
      <c r="W35" s="2"/>
      <c r="X35" s="2"/>
      <c r="Y35" s="2"/>
      <c r="Z35" s="2"/>
    </row>
    <row r="36" spans="1:26">
      <c r="A36" s="74" t="s">
        <v>216</v>
      </c>
      <c r="B36" s="14" t="e">
        <f>B10</f>
        <v>#REF!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5"/>
      <c r="S36" s="2"/>
      <c r="T36" s="2"/>
      <c r="U36" s="2"/>
      <c r="V36" s="2"/>
      <c r="W36" s="2"/>
      <c r="X36" s="2"/>
      <c r="Y36" s="2"/>
      <c r="Z36" s="2"/>
    </row>
    <row r="37" spans="1:26">
      <c r="A37" s="74" t="s">
        <v>173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5"/>
      <c r="S37" s="2"/>
      <c r="T37" s="2"/>
      <c r="U37" s="2"/>
      <c r="V37" s="2"/>
      <c r="W37" s="2"/>
      <c r="X37" s="2"/>
      <c r="Y37" s="2"/>
      <c r="Z37" s="2"/>
    </row>
    <row r="38" spans="1:26">
      <c r="A38" s="84" t="s">
        <v>192</v>
      </c>
      <c r="B38" s="33" t="e">
        <f t="shared" ref="B38:Q38" si="9">SUM(B36:B37)</f>
        <v>#REF!</v>
      </c>
      <c r="C38" s="33">
        <f t="shared" si="9"/>
        <v>0</v>
      </c>
      <c r="D38" s="33">
        <f t="shared" si="9"/>
        <v>0</v>
      </c>
      <c r="E38" s="33">
        <f t="shared" si="9"/>
        <v>0</v>
      </c>
      <c r="F38" s="33">
        <f t="shared" si="9"/>
        <v>0</v>
      </c>
      <c r="G38" s="33">
        <f t="shared" si="9"/>
        <v>0</v>
      </c>
      <c r="H38" s="33">
        <f t="shared" si="9"/>
        <v>0</v>
      </c>
      <c r="I38" s="33">
        <f t="shared" si="9"/>
        <v>0</v>
      </c>
      <c r="J38" s="33">
        <f t="shared" si="9"/>
        <v>0</v>
      </c>
      <c r="K38" s="33">
        <f t="shared" si="9"/>
        <v>0</v>
      </c>
      <c r="L38" s="33">
        <f t="shared" si="9"/>
        <v>0</v>
      </c>
      <c r="M38" s="33">
        <f t="shared" si="9"/>
        <v>0</v>
      </c>
      <c r="N38" s="33">
        <f t="shared" si="9"/>
        <v>0</v>
      </c>
      <c r="O38" s="33">
        <f t="shared" si="9"/>
        <v>0</v>
      </c>
      <c r="P38" s="33">
        <f t="shared" si="9"/>
        <v>0</v>
      </c>
      <c r="Q38" s="33">
        <f t="shared" si="9"/>
        <v>0</v>
      </c>
      <c r="R38" s="32"/>
      <c r="S38" s="2"/>
      <c r="T38" s="2"/>
      <c r="U38" s="2"/>
      <c r="V38" s="2"/>
      <c r="W38" s="2"/>
      <c r="X38" s="2"/>
      <c r="Y38" s="2"/>
      <c r="Z38" s="2"/>
    </row>
    <row r="39" spans="1:26" ht="7.5" customHeight="1">
      <c r="A39" s="3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5"/>
      <c r="S39" s="2"/>
      <c r="T39" s="2"/>
      <c r="U39" s="2"/>
      <c r="V39" s="2"/>
      <c r="W39" s="2"/>
      <c r="X39" s="2"/>
      <c r="Y39" s="2"/>
      <c r="Z39" s="2"/>
    </row>
    <row r="40" spans="1:26">
      <c r="A40" s="133" t="s">
        <v>217</v>
      </c>
      <c r="B40" s="125" t="e">
        <f t="shared" ref="B40:Q40" si="10">SUM(B32,B38)</f>
        <v>#REF!</v>
      </c>
      <c r="C40" s="125" t="e">
        <f t="shared" si="10"/>
        <v>#REF!</v>
      </c>
      <c r="D40" s="125">
        <f t="shared" si="10"/>
        <v>0</v>
      </c>
      <c r="E40" s="125">
        <f t="shared" si="10"/>
        <v>0</v>
      </c>
      <c r="F40" s="125">
        <f t="shared" si="10"/>
        <v>0</v>
      </c>
      <c r="G40" s="125">
        <f t="shared" si="10"/>
        <v>0</v>
      </c>
      <c r="H40" s="125">
        <f t="shared" si="10"/>
        <v>0</v>
      </c>
      <c r="I40" s="125">
        <f t="shared" si="10"/>
        <v>0</v>
      </c>
      <c r="J40" s="125">
        <f t="shared" si="10"/>
        <v>0</v>
      </c>
      <c r="K40" s="125">
        <f t="shared" si="10"/>
        <v>0</v>
      </c>
      <c r="L40" s="125">
        <f t="shared" si="10"/>
        <v>0</v>
      </c>
      <c r="M40" s="125">
        <f t="shared" si="10"/>
        <v>0</v>
      </c>
      <c r="N40" s="125">
        <f t="shared" si="10"/>
        <v>0</v>
      </c>
      <c r="O40" s="125">
        <f t="shared" si="10"/>
        <v>0</v>
      </c>
      <c r="P40" s="125">
        <f t="shared" si="10"/>
        <v>0</v>
      </c>
      <c r="Q40" s="125">
        <f t="shared" si="10"/>
        <v>0</v>
      </c>
      <c r="R40" s="12"/>
      <c r="S40" s="2"/>
      <c r="T40" s="2"/>
      <c r="U40" s="2"/>
      <c r="V40" s="2"/>
      <c r="W40" s="2"/>
      <c r="X40" s="2"/>
      <c r="Y40" s="2"/>
      <c r="Z40" s="2"/>
    </row>
    <row r="41" spans="1:26">
      <c r="A41" s="3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G6:I6 G8:I40">
    <cfRule type="cellIs" dxfId="3" priority="1" operator="notEqual">
      <formula>0</formula>
    </cfRule>
  </conditionalFormatting>
  <conditionalFormatting sqref="J8:P40 J6:P6">
    <cfRule type="cellIs" dxfId="2" priority="2" operator="notEqual">
      <formula>0</formula>
    </cfRule>
  </conditionalFormatting>
  <conditionalFormatting sqref="Q8:Q40 Q6">
    <cfRule type="cellIs" dxfId="1" priority="3" operator="notEqual">
      <formula>0</formula>
    </cfRule>
  </conditionalFormatting>
  <conditionalFormatting sqref="B6:F6 B14:Q14 B8:F20 B19:Q19 B22:F40 C21:F21 B27:Q27 B30:Q30 B32:Q32 B38:Q38 B40:Q40">
    <cfRule type="cellIs" dxfId="0" priority="4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Recovered_Sheet1</vt:lpstr>
      <vt:lpstr>Recovered_Sheet2</vt:lpstr>
      <vt:lpstr>Recovered_Sheet3</vt:lpstr>
      <vt:lpstr>Recovered_Sheet4</vt:lpstr>
      <vt:lpstr>Recovered_Sheet5</vt:lpstr>
      <vt:lpstr>12 meses ganancias y pérdidas</vt:lpstr>
      <vt:lpstr>Ganacias y pérdidas 10 años</vt:lpstr>
      <vt:lpstr>Hoja de trabajo Balances financ</vt:lpstr>
      <vt:lpstr>Balance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Miluska</dc:creator>
  <cp:lastModifiedBy>Miluska</cp:lastModifiedBy>
  <dcterms:created xsi:type="dcterms:W3CDTF">2016-12-01T13:09:11Z</dcterms:created>
  <dcterms:modified xsi:type="dcterms:W3CDTF">2016-12-01T13:20:17Z</dcterms:modified>
</cp:coreProperties>
</file>